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xr:revisionPtr revIDLastSave="358" documentId="11_73DE93D745B26EEC3ADBA677EC349AEABB46B650" xr6:coauthVersionLast="47" xr6:coauthVersionMax="47" xr10:uidLastSave="{6FD864CC-6B8A-4051-B0E0-14154BAF618F}"/>
  <bookViews>
    <workbookView xWindow="0" yWindow="0" windowWidth="0" windowHeight="0" xr2:uid="{00000000-000D-0000-FFFF-FFFF00000000}"/>
  </bookViews>
  <sheets>
    <sheet name="January  Start" sheetId="1" r:id="rId1"/>
    <sheet name="February" sheetId="2" r:id="rId2"/>
    <sheet name="March" sheetId="3" r:id="rId3"/>
    <sheet name="Sheet3" sheetId="4" state="hidden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B11" i="11"/>
  <c r="B11" i="12"/>
  <c r="B11" i="13"/>
  <c r="N5" i="1"/>
  <c r="M5" i="1"/>
  <c r="N3" i="1"/>
  <c r="M3" i="1"/>
  <c r="N2" i="1"/>
  <c r="M2" i="1"/>
  <c r="M1" i="1" a="1"/>
  <c r="M1" i="1"/>
  <c r="U19" i="1"/>
  <c r="U21" i="1"/>
  <c r="U23" i="1"/>
  <c r="U25" i="1"/>
  <c r="U27" i="1"/>
  <c r="U29" i="1"/>
  <c r="K2" i="13"/>
  <c r="J2" i="13"/>
  <c r="L1" i="13" a="1"/>
  <c r="L1" i="13"/>
  <c r="K2" i="12"/>
  <c r="J2" i="12"/>
  <c r="L1" i="12" a="1"/>
  <c r="L1" i="12"/>
  <c r="K2" i="11"/>
  <c r="J2" i="11"/>
  <c r="L1" i="11" a="1"/>
  <c r="L1" i="11"/>
  <c r="K2" i="10"/>
  <c r="J2" i="10"/>
  <c r="L1" i="10" a="1"/>
  <c r="L1" i="10"/>
  <c r="K2" i="9"/>
  <c r="J2" i="9"/>
  <c r="L1" i="9" a="1"/>
  <c r="L1" i="9"/>
  <c r="K2" i="8"/>
  <c r="J2" i="8"/>
  <c r="L1" i="8" a="1"/>
  <c r="L1" i="8"/>
  <c r="K2" i="7"/>
  <c r="J2" i="7"/>
  <c r="L1" i="7" a="1"/>
  <c r="L1" i="7"/>
  <c r="K2" i="6"/>
  <c r="J2" i="6"/>
  <c r="L1" i="6" a="1"/>
  <c r="L1" i="6"/>
  <c r="K2" i="5"/>
  <c r="J2" i="5"/>
  <c r="L1" i="5" a="1"/>
  <c r="L1" i="5"/>
  <c r="K2" i="3"/>
  <c r="J2" i="3"/>
  <c r="L1" i="3" a="1"/>
  <c r="L1" i="3"/>
  <c r="K2" i="2"/>
  <c r="J2" i="2"/>
  <c r="L1" i="2" a="1"/>
  <c r="L1" i="2"/>
  <c r="M9" i="1" l="1"/>
  <c r="Q32" i="1"/>
  <c r="O32" i="1"/>
  <c r="Q31" i="1"/>
  <c r="O31" i="1"/>
  <c r="Q30" i="1"/>
  <c r="O30" i="1"/>
  <c r="Q28" i="1"/>
  <c r="O28" i="1"/>
  <c r="Q26" i="1"/>
  <c r="O26" i="1"/>
  <c r="Q24" i="1"/>
  <c r="O24" i="1"/>
  <c r="Q22" i="1"/>
  <c r="O22" i="1"/>
  <c r="Q20" i="1"/>
  <c r="O20" i="1"/>
  <c r="Q18" i="1"/>
  <c r="O18" i="1"/>
  <c r="Q17" i="1"/>
  <c r="O17" i="1"/>
  <c r="Q16" i="1"/>
  <c r="O16" i="1"/>
  <c r="Q15" i="1"/>
  <c r="O15" i="1"/>
  <c r="N15" i="1" s="1"/>
  <c r="M7" i="1"/>
  <c r="N7" i="1"/>
  <c r="Q32" i="2"/>
  <c r="O32" i="2"/>
  <c r="M32" i="2"/>
  <c r="Q31" i="2"/>
  <c r="O31" i="2"/>
  <c r="M31" i="2"/>
  <c r="Q30" i="2"/>
  <c r="O30" i="2"/>
  <c r="M30" i="2"/>
  <c r="T29" i="2"/>
  <c r="S29" i="2"/>
  <c r="R29" i="2"/>
  <c r="Q29" i="2"/>
  <c r="P29" i="2"/>
  <c r="O29" i="2"/>
  <c r="N29" i="2"/>
  <c r="M29" i="2"/>
  <c r="L29" i="2"/>
  <c r="Q28" i="2"/>
  <c r="O28" i="2"/>
  <c r="M28" i="2"/>
  <c r="T27" i="2"/>
  <c r="S27" i="2"/>
  <c r="R27" i="2"/>
  <c r="Q27" i="2"/>
  <c r="P27" i="2"/>
  <c r="O27" i="2"/>
  <c r="N27" i="2"/>
  <c r="M27" i="2"/>
  <c r="L27" i="2"/>
  <c r="Q26" i="2"/>
  <c r="O26" i="2"/>
  <c r="M26" i="2"/>
  <c r="T25" i="2"/>
  <c r="S25" i="2"/>
  <c r="R25" i="2"/>
  <c r="Q25" i="2"/>
  <c r="P25" i="2"/>
  <c r="O25" i="2"/>
  <c r="N25" i="2"/>
  <c r="M25" i="2"/>
  <c r="L25" i="2"/>
  <c r="Q24" i="2"/>
  <c r="O24" i="2"/>
  <c r="M24" i="2"/>
  <c r="T23" i="2"/>
  <c r="S23" i="2"/>
  <c r="R23" i="2"/>
  <c r="Q23" i="2"/>
  <c r="P23" i="2"/>
  <c r="O23" i="2"/>
  <c r="N23" i="2"/>
  <c r="M23" i="2"/>
  <c r="L23" i="2"/>
  <c r="Q22" i="2"/>
  <c r="O22" i="2"/>
  <c r="M22" i="2"/>
  <c r="T21" i="2"/>
  <c r="S21" i="2"/>
  <c r="R21" i="2"/>
  <c r="Q21" i="2"/>
  <c r="P21" i="2"/>
  <c r="O21" i="2"/>
  <c r="N21" i="2"/>
  <c r="M21" i="2"/>
  <c r="L21" i="2"/>
  <c r="Q20" i="2"/>
  <c r="O20" i="2"/>
  <c r="M20" i="2"/>
  <c r="T19" i="2"/>
  <c r="S19" i="2"/>
  <c r="R19" i="2"/>
  <c r="Q19" i="2"/>
  <c r="P19" i="2"/>
  <c r="O19" i="2"/>
  <c r="N19" i="2"/>
  <c r="M19" i="2"/>
  <c r="L19" i="2"/>
  <c r="Q18" i="2"/>
  <c r="O18" i="2"/>
  <c r="M18" i="2"/>
  <c r="Q17" i="2"/>
  <c r="O17" i="2"/>
  <c r="M17" i="2"/>
  <c r="Q16" i="2"/>
  <c r="O16" i="2"/>
  <c r="M16" i="2"/>
  <c r="Q15" i="2"/>
  <c r="O15" i="2"/>
  <c r="N15" i="2"/>
  <c r="M15" i="2"/>
  <c r="L15" i="2"/>
  <c r="T14" i="2"/>
  <c r="S14" i="2"/>
  <c r="R14" i="2"/>
  <c r="Q14" i="2"/>
  <c r="P14" i="2"/>
  <c r="O14" i="2"/>
  <c r="N14" i="2"/>
  <c r="M14" i="2"/>
  <c r="L14" i="2"/>
  <c r="T13" i="2"/>
  <c r="S13" i="2"/>
  <c r="R13" i="2"/>
  <c r="Q13" i="2"/>
  <c r="P13" i="2"/>
  <c r="O13" i="2"/>
  <c r="N13" i="2"/>
  <c r="M13" i="2"/>
  <c r="L13" i="2"/>
  <c r="T12" i="2"/>
  <c r="S12" i="2"/>
  <c r="R12" i="2"/>
  <c r="Q12" i="2"/>
  <c r="P12" i="2"/>
  <c r="O12" i="2"/>
  <c r="N12" i="2"/>
  <c r="M12" i="2"/>
  <c r="L12" i="2"/>
  <c r="T11" i="2"/>
  <c r="S11" i="2"/>
  <c r="R11" i="2"/>
  <c r="Q11" i="2"/>
  <c r="P11" i="2"/>
  <c r="O11" i="2"/>
  <c r="N11" i="2"/>
  <c r="M11" i="2"/>
  <c r="L11" i="2"/>
  <c r="T10" i="2"/>
  <c r="S10" i="2"/>
  <c r="R10" i="2"/>
  <c r="Q10" i="2"/>
  <c r="P10" i="2"/>
  <c r="O10" i="2"/>
  <c r="N10" i="2"/>
  <c r="M10" i="2"/>
  <c r="L10" i="2"/>
  <c r="T9" i="2"/>
  <c r="S9" i="2"/>
  <c r="R9" i="2"/>
  <c r="Q9" i="2"/>
  <c r="P9" i="2"/>
  <c r="O9" i="2"/>
  <c r="N9" i="2"/>
  <c r="M9" i="2"/>
  <c r="L9" i="2"/>
  <c r="T8" i="2"/>
  <c r="S8" i="2"/>
  <c r="R8" i="2"/>
  <c r="Q8" i="2"/>
  <c r="P8" i="2"/>
  <c r="O8" i="2"/>
  <c r="N8" i="2"/>
  <c r="M8" i="2"/>
  <c r="L8" i="2"/>
  <c r="T7" i="2"/>
  <c r="S7" i="2"/>
  <c r="R7" i="2"/>
  <c r="Q7" i="2"/>
  <c r="P7" i="2"/>
  <c r="O7" i="2"/>
  <c r="N7" i="2"/>
  <c r="M7" i="2"/>
  <c r="L7" i="2"/>
  <c r="T6" i="2"/>
  <c r="S6" i="2"/>
  <c r="R6" i="2"/>
  <c r="Q6" i="2"/>
  <c r="P6" i="2"/>
  <c r="O6" i="2"/>
  <c r="N6" i="2"/>
  <c r="M6" i="2"/>
  <c r="L6" i="2"/>
  <c r="T5" i="2"/>
  <c r="S5" i="2"/>
  <c r="R5" i="2"/>
  <c r="Q5" i="2"/>
  <c r="P5" i="2"/>
  <c r="O5" i="2"/>
  <c r="N5" i="2"/>
  <c r="M5" i="2"/>
  <c r="L5" i="2"/>
  <c r="T4" i="2"/>
  <c r="S4" i="2"/>
  <c r="R4" i="2"/>
  <c r="Q4" i="2"/>
  <c r="P4" i="2"/>
  <c r="O4" i="2"/>
  <c r="N4" i="2"/>
  <c r="M4" i="2"/>
  <c r="L4" i="2"/>
  <c r="T3" i="2"/>
  <c r="S3" i="2"/>
  <c r="R3" i="2"/>
  <c r="Q3" i="2"/>
  <c r="P3" i="2"/>
  <c r="O3" i="2"/>
  <c r="N3" i="2"/>
  <c r="M3" i="2"/>
  <c r="L3" i="2"/>
  <c r="T2" i="2"/>
  <c r="S2" i="2"/>
  <c r="R2" i="2"/>
  <c r="Q2" i="2"/>
  <c r="P2" i="2"/>
  <c r="O2" i="2"/>
  <c r="N2" i="2"/>
  <c r="M2" i="2"/>
  <c r="L2" i="2"/>
  <c r="T1" i="2"/>
  <c r="S1" i="2"/>
  <c r="R1" i="2"/>
  <c r="Q1" i="2"/>
  <c r="P1" i="2"/>
  <c r="O1" i="2"/>
  <c r="N1" i="2"/>
  <c r="M1" i="2"/>
  <c r="Q32" i="3"/>
  <c r="O32" i="3"/>
  <c r="M32" i="3"/>
  <c r="Q31" i="3"/>
  <c r="O31" i="3"/>
  <c r="M31" i="3"/>
  <c r="Q30" i="3"/>
  <c r="O30" i="3"/>
  <c r="M30" i="3"/>
  <c r="T29" i="3"/>
  <c r="S29" i="3"/>
  <c r="R29" i="3"/>
  <c r="Q29" i="3"/>
  <c r="P29" i="3"/>
  <c r="O29" i="3"/>
  <c r="N29" i="3"/>
  <c r="M29" i="3"/>
  <c r="L29" i="3"/>
  <c r="Q28" i="3"/>
  <c r="O28" i="3"/>
  <c r="M28" i="3"/>
  <c r="T27" i="3"/>
  <c r="S27" i="3"/>
  <c r="R27" i="3"/>
  <c r="Q27" i="3"/>
  <c r="P27" i="3"/>
  <c r="O27" i="3"/>
  <c r="N27" i="3"/>
  <c r="M27" i="3"/>
  <c r="L27" i="3"/>
  <c r="Q26" i="3"/>
  <c r="O26" i="3"/>
  <c r="M26" i="3"/>
  <c r="T25" i="3"/>
  <c r="S25" i="3"/>
  <c r="R25" i="3"/>
  <c r="Q25" i="3"/>
  <c r="P25" i="3"/>
  <c r="O25" i="3"/>
  <c r="N25" i="3"/>
  <c r="M25" i="3"/>
  <c r="L25" i="3"/>
  <c r="Q24" i="3"/>
  <c r="O24" i="3"/>
  <c r="M24" i="3"/>
  <c r="T23" i="3"/>
  <c r="S23" i="3"/>
  <c r="R23" i="3"/>
  <c r="Q23" i="3"/>
  <c r="P23" i="3"/>
  <c r="O23" i="3"/>
  <c r="N23" i="3"/>
  <c r="M23" i="3"/>
  <c r="L23" i="3"/>
  <c r="Q22" i="3"/>
  <c r="O22" i="3"/>
  <c r="M22" i="3"/>
  <c r="T21" i="3"/>
  <c r="S21" i="3"/>
  <c r="R21" i="3"/>
  <c r="Q21" i="3"/>
  <c r="P21" i="3"/>
  <c r="O21" i="3"/>
  <c r="N21" i="3"/>
  <c r="M21" i="3"/>
  <c r="L21" i="3"/>
  <c r="Q20" i="3"/>
  <c r="O20" i="3"/>
  <c r="M20" i="3"/>
  <c r="T19" i="3"/>
  <c r="S19" i="3"/>
  <c r="R19" i="3"/>
  <c r="Q19" i="3"/>
  <c r="P19" i="3"/>
  <c r="O19" i="3"/>
  <c r="N19" i="3"/>
  <c r="M19" i="3"/>
  <c r="L19" i="3"/>
  <c r="Q18" i="3"/>
  <c r="O18" i="3"/>
  <c r="M18" i="3"/>
  <c r="Q17" i="3"/>
  <c r="O17" i="3"/>
  <c r="M17" i="3"/>
  <c r="Q16" i="3"/>
  <c r="O16" i="3"/>
  <c r="M16" i="3"/>
  <c r="Q15" i="3"/>
  <c r="O15" i="3"/>
  <c r="N15" i="3"/>
  <c r="M15" i="3"/>
  <c r="L15" i="3"/>
  <c r="T14" i="3"/>
  <c r="S14" i="3"/>
  <c r="R14" i="3"/>
  <c r="Q14" i="3"/>
  <c r="P14" i="3"/>
  <c r="O14" i="3"/>
  <c r="N14" i="3"/>
  <c r="M14" i="3"/>
  <c r="L14" i="3"/>
  <c r="T13" i="3"/>
  <c r="S13" i="3"/>
  <c r="R13" i="3"/>
  <c r="Q13" i="3"/>
  <c r="P13" i="3"/>
  <c r="O13" i="3"/>
  <c r="N13" i="3"/>
  <c r="M13" i="3"/>
  <c r="L13" i="3"/>
  <c r="T12" i="3"/>
  <c r="S12" i="3"/>
  <c r="R12" i="3"/>
  <c r="Q12" i="3"/>
  <c r="P12" i="3"/>
  <c r="O12" i="3"/>
  <c r="N12" i="3"/>
  <c r="M12" i="3"/>
  <c r="L12" i="3"/>
  <c r="T11" i="3"/>
  <c r="S11" i="3"/>
  <c r="R11" i="3"/>
  <c r="Q11" i="3"/>
  <c r="P11" i="3"/>
  <c r="O11" i="3"/>
  <c r="N11" i="3"/>
  <c r="M11" i="3"/>
  <c r="L11" i="3"/>
  <c r="T10" i="3"/>
  <c r="S10" i="3"/>
  <c r="R10" i="3"/>
  <c r="Q10" i="3"/>
  <c r="P10" i="3"/>
  <c r="O10" i="3"/>
  <c r="N10" i="3"/>
  <c r="M10" i="3"/>
  <c r="L10" i="3"/>
  <c r="T9" i="3"/>
  <c r="S9" i="3"/>
  <c r="R9" i="3"/>
  <c r="Q9" i="3"/>
  <c r="P9" i="3"/>
  <c r="O9" i="3"/>
  <c r="N9" i="3"/>
  <c r="M9" i="3"/>
  <c r="L9" i="3"/>
  <c r="T8" i="3"/>
  <c r="S8" i="3"/>
  <c r="R8" i="3"/>
  <c r="Q8" i="3"/>
  <c r="P8" i="3"/>
  <c r="O8" i="3"/>
  <c r="N8" i="3"/>
  <c r="M8" i="3"/>
  <c r="L8" i="3"/>
  <c r="T7" i="3"/>
  <c r="S7" i="3"/>
  <c r="R7" i="3"/>
  <c r="Q7" i="3"/>
  <c r="P7" i="3"/>
  <c r="O7" i="3"/>
  <c r="N7" i="3"/>
  <c r="M7" i="3"/>
  <c r="L7" i="3"/>
  <c r="T6" i="3"/>
  <c r="S6" i="3"/>
  <c r="R6" i="3"/>
  <c r="Q6" i="3"/>
  <c r="P6" i="3"/>
  <c r="O6" i="3"/>
  <c r="N6" i="3"/>
  <c r="M6" i="3"/>
  <c r="L6" i="3"/>
  <c r="T5" i="3"/>
  <c r="S5" i="3"/>
  <c r="R5" i="3"/>
  <c r="Q5" i="3"/>
  <c r="P5" i="3"/>
  <c r="O5" i="3"/>
  <c r="N5" i="3"/>
  <c r="M5" i="3"/>
  <c r="L5" i="3"/>
  <c r="T4" i="3"/>
  <c r="S4" i="3"/>
  <c r="R4" i="3"/>
  <c r="Q4" i="3"/>
  <c r="P4" i="3"/>
  <c r="O4" i="3"/>
  <c r="N4" i="3"/>
  <c r="M4" i="3"/>
  <c r="L4" i="3"/>
  <c r="T3" i="3"/>
  <c r="S3" i="3"/>
  <c r="R3" i="3"/>
  <c r="Q3" i="3"/>
  <c r="P3" i="3"/>
  <c r="O3" i="3"/>
  <c r="N3" i="3"/>
  <c r="M3" i="3"/>
  <c r="L3" i="3"/>
  <c r="T2" i="3"/>
  <c r="S2" i="3"/>
  <c r="R2" i="3"/>
  <c r="Q2" i="3"/>
  <c r="P2" i="3"/>
  <c r="O2" i="3"/>
  <c r="N2" i="3"/>
  <c r="M2" i="3"/>
  <c r="L2" i="3"/>
  <c r="T1" i="3"/>
  <c r="S1" i="3"/>
  <c r="R1" i="3"/>
  <c r="Q1" i="3"/>
  <c r="P1" i="3"/>
  <c r="O1" i="3"/>
  <c r="N1" i="3"/>
  <c r="M1" i="3"/>
  <c r="Q32" i="5"/>
  <c r="O32" i="5"/>
  <c r="M32" i="5"/>
  <c r="Q31" i="5"/>
  <c r="O31" i="5"/>
  <c r="M31" i="5"/>
  <c r="Q30" i="5"/>
  <c r="O30" i="5"/>
  <c r="M30" i="5"/>
  <c r="T29" i="5"/>
  <c r="S29" i="5"/>
  <c r="R29" i="5"/>
  <c r="Q29" i="5"/>
  <c r="P29" i="5"/>
  <c r="O29" i="5"/>
  <c r="N29" i="5"/>
  <c r="M29" i="5"/>
  <c r="L29" i="5"/>
  <c r="Q28" i="5"/>
  <c r="O28" i="5"/>
  <c r="M28" i="5"/>
  <c r="T27" i="5"/>
  <c r="S27" i="5"/>
  <c r="R27" i="5"/>
  <c r="Q27" i="5"/>
  <c r="P27" i="5"/>
  <c r="O27" i="5"/>
  <c r="N27" i="5"/>
  <c r="M27" i="5"/>
  <c r="L27" i="5"/>
  <c r="Q26" i="5"/>
  <c r="O26" i="5"/>
  <c r="M26" i="5"/>
  <c r="T25" i="5"/>
  <c r="S25" i="5"/>
  <c r="R25" i="5"/>
  <c r="Q25" i="5"/>
  <c r="P25" i="5"/>
  <c r="O25" i="5"/>
  <c r="N25" i="5"/>
  <c r="M25" i="5"/>
  <c r="L25" i="5"/>
  <c r="Q24" i="5"/>
  <c r="O24" i="5"/>
  <c r="M24" i="5"/>
  <c r="T23" i="5"/>
  <c r="S23" i="5"/>
  <c r="R23" i="5"/>
  <c r="Q23" i="5"/>
  <c r="P23" i="5"/>
  <c r="O23" i="5"/>
  <c r="N23" i="5"/>
  <c r="M23" i="5"/>
  <c r="L23" i="5"/>
  <c r="Q22" i="5"/>
  <c r="O22" i="5"/>
  <c r="M22" i="5"/>
  <c r="T21" i="5"/>
  <c r="S21" i="5"/>
  <c r="R21" i="5"/>
  <c r="Q21" i="5"/>
  <c r="P21" i="5"/>
  <c r="O21" i="5"/>
  <c r="N21" i="5"/>
  <c r="M21" i="5"/>
  <c r="L21" i="5"/>
  <c r="Q20" i="5"/>
  <c r="O20" i="5"/>
  <c r="M20" i="5"/>
  <c r="T19" i="5"/>
  <c r="S19" i="5"/>
  <c r="R19" i="5"/>
  <c r="Q19" i="5"/>
  <c r="P19" i="5"/>
  <c r="O19" i="5"/>
  <c r="N19" i="5"/>
  <c r="M19" i="5"/>
  <c r="L19" i="5"/>
  <c r="Q18" i="5"/>
  <c r="O18" i="5"/>
  <c r="M18" i="5"/>
  <c r="Q17" i="5"/>
  <c r="O17" i="5"/>
  <c r="M17" i="5"/>
  <c r="Q16" i="5"/>
  <c r="O16" i="5"/>
  <c r="M16" i="5"/>
  <c r="Q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T6" i="5"/>
  <c r="S6" i="5"/>
  <c r="R6" i="5"/>
  <c r="Q6" i="5"/>
  <c r="P6" i="5"/>
  <c r="O6" i="5"/>
  <c r="N6" i="5"/>
  <c r="M6" i="5"/>
  <c r="L6" i="5"/>
  <c r="T5" i="5"/>
  <c r="S5" i="5"/>
  <c r="R5" i="5"/>
  <c r="Q5" i="5"/>
  <c r="P5" i="5"/>
  <c r="O5" i="5"/>
  <c r="N5" i="5"/>
  <c r="M5" i="5"/>
  <c r="L5" i="5"/>
  <c r="T4" i="5"/>
  <c r="S4" i="5"/>
  <c r="R4" i="5"/>
  <c r="Q4" i="5"/>
  <c r="P4" i="5"/>
  <c r="O4" i="5"/>
  <c r="N4" i="5"/>
  <c r="M4" i="5"/>
  <c r="L4" i="5"/>
  <c r="T3" i="5"/>
  <c r="S3" i="5"/>
  <c r="R3" i="5"/>
  <c r="Q3" i="5"/>
  <c r="P3" i="5"/>
  <c r="O3" i="5"/>
  <c r="N3" i="5"/>
  <c r="M3" i="5"/>
  <c r="L3" i="5"/>
  <c r="T2" i="5"/>
  <c r="S2" i="5"/>
  <c r="R2" i="5"/>
  <c r="Q2" i="5"/>
  <c r="P2" i="5"/>
  <c r="O2" i="5"/>
  <c r="N2" i="5"/>
  <c r="M2" i="5"/>
  <c r="L2" i="5"/>
  <c r="T1" i="5"/>
  <c r="S1" i="5"/>
  <c r="R1" i="5"/>
  <c r="Q1" i="5"/>
  <c r="P1" i="5"/>
  <c r="O1" i="5"/>
  <c r="N1" i="5"/>
  <c r="M1" i="5"/>
  <c r="Q32" i="6"/>
  <c r="O32" i="6"/>
  <c r="M32" i="6"/>
  <c r="Q31" i="6"/>
  <c r="O31" i="6"/>
  <c r="M31" i="6"/>
  <c r="Q30" i="6"/>
  <c r="O30" i="6"/>
  <c r="M30" i="6"/>
  <c r="T29" i="6"/>
  <c r="S29" i="6"/>
  <c r="R29" i="6"/>
  <c r="Q29" i="6"/>
  <c r="P29" i="6"/>
  <c r="O29" i="6"/>
  <c r="N29" i="6"/>
  <c r="M29" i="6"/>
  <c r="L29" i="6"/>
  <c r="Q28" i="6"/>
  <c r="O28" i="6"/>
  <c r="M28" i="6"/>
  <c r="T27" i="6"/>
  <c r="S27" i="6"/>
  <c r="R27" i="6"/>
  <c r="Q27" i="6"/>
  <c r="P27" i="6"/>
  <c r="O27" i="6"/>
  <c r="N27" i="6"/>
  <c r="M27" i="6"/>
  <c r="L27" i="6"/>
  <c r="Q26" i="6"/>
  <c r="O26" i="6"/>
  <c r="M26" i="6"/>
  <c r="T25" i="6"/>
  <c r="S25" i="6"/>
  <c r="R25" i="6"/>
  <c r="Q25" i="6"/>
  <c r="P25" i="6"/>
  <c r="O25" i="6"/>
  <c r="N25" i="6"/>
  <c r="M25" i="6"/>
  <c r="L25" i="6"/>
  <c r="Q24" i="6"/>
  <c r="O24" i="6"/>
  <c r="M24" i="6"/>
  <c r="T23" i="6"/>
  <c r="S23" i="6"/>
  <c r="R23" i="6"/>
  <c r="Q23" i="6"/>
  <c r="P23" i="6"/>
  <c r="O23" i="6"/>
  <c r="N23" i="6"/>
  <c r="M23" i="6"/>
  <c r="L23" i="6"/>
  <c r="Q22" i="6"/>
  <c r="O22" i="6"/>
  <c r="M22" i="6"/>
  <c r="T21" i="6"/>
  <c r="S21" i="6"/>
  <c r="R21" i="6"/>
  <c r="Q21" i="6"/>
  <c r="P21" i="6"/>
  <c r="O21" i="6"/>
  <c r="N21" i="6"/>
  <c r="M21" i="6"/>
  <c r="L21" i="6"/>
  <c r="Q20" i="6"/>
  <c r="O20" i="6"/>
  <c r="M20" i="6"/>
  <c r="T19" i="6"/>
  <c r="S19" i="6"/>
  <c r="R19" i="6"/>
  <c r="Q19" i="6"/>
  <c r="P19" i="6"/>
  <c r="O19" i="6"/>
  <c r="N19" i="6"/>
  <c r="M19" i="6"/>
  <c r="L19" i="6"/>
  <c r="Q18" i="6"/>
  <c r="O18" i="6"/>
  <c r="M18" i="6"/>
  <c r="Q17" i="6"/>
  <c r="O17" i="6"/>
  <c r="M17" i="6"/>
  <c r="Q16" i="6"/>
  <c r="O16" i="6"/>
  <c r="M16" i="6"/>
  <c r="Q15" i="6"/>
  <c r="O15" i="6"/>
  <c r="N15" i="6"/>
  <c r="M15" i="6"/>
  <c r="L15" i="6"/>
  <c r="T14" i="6"/>
  <c r="S14" i="6"/>
  <c r="R14" i="6"/>
  <c r="Q14" i="6"/>
  <c r="P14" i="6"/>
  <c r="O14" i="6"/>
  <c r="N14" i="6"/>
  <c r="M14" i="6"/>
  <c r="L14" i="6"/>
  <c r="T13" i="6"/>
  <c r="S13" i="6"/>
  <c r="R13" i="6"/>
  <c r="Q13" i="6"/>
  <c r="P13" i="6"/>
  <c r="O13" i="6"/>
  <c r="N13" i="6"/>
  <c r="M13" i="6"/>
  <c r="L13" i="6"/>
  <c r="T12" i="6"/>
  <c r="S12" i="6"/>
  <c r="R12" i="6"/>
  <c r="Q12" i="6"/>
  <c r="P12" i="6"/>
  <c r="O12" i="6"/>
  <c r="N12" i="6"/>
  <c r="M12" i="6"/>
  <c r="L12" i="6"/>
  <c r="T11" i="6"/>
  <c r="S11" i="6"/>
  <c r="R11" i="6"/>
  <c r="Q11" i="6"/>
  <c r="P11" i="6"/>
  <c r="O11" i="6"/>
  <c r="N11" i="6"/>
  <c r="M11" i="6"/>
  <c r="L11" i="6"/>
  <c r="T10" i="6"/>
  <c r="S10" i="6"/>
  <c r="R10" i="6"/>
  <c r="Q10" i="6"/>
  <c r="P10" i="6"/>
  <c r="O10" i="6"/>
  <c r="N10" i="6"/>
  <c r="M10" i="6"/>
  <c r="L10" i="6"/>
  <c r="T9" i="6"/>
  <c r="S9" i="6"/>
  <c r="R9" i="6"/>
  <c r="Q9" i="6"/>
  <c r="P9" i="6"/>
  <c r="O9" i="6"/>
  <c r="N9" i="6"/>
  <c r="M9" i="6"/>
  <c r="L9" i="6"/>
  <c r="T8" i="6"/>
  <c r="S8" i="6"/>
  <c r="R8" i="6"/>
  <c r="Q8" i="6"/>
  <c r="P8" i="6"/>
  <c r="O8" i="6"/>
  <c r="N8" i="6"/>
  <c r="M8" i="6"/>
  <c r="L8" i="6"/>
  <c r="T7" i="6"/>
  <c r="S7" i="6"/>
  <c r="R7" i="6"/>
  <c r="Q7" i="6"/>
  <c r="P7" i="6"/>
  <c r="O7" i="6"/>
  <c r="N7" i="6"/>
  <c r="M7" i="6"/>
  <c r="L7" i="6"/>
  <c r="T6" i="6"/>
  <c r="S6" i="6"/>
  <c r="R6" i="6"/>
  <c r="Q6" i="6"/>
  <c r="P6" i="6"/>
  <c r="O6" i="6"/>
  <c r="N6" i="6"/>
  <c r="M6" i="6"/>
  <c r="L6" i="6"/>
  <c r="T5" i="6"/>
  <c r="S5" i="6"/>
  <c r="R5" i="6"/>
  <c r="Q5" i="6"/>
  <c r="P5" i="6"/>
  <c r="O5" i="6"/>
  <c r="N5" i="6"/>
  <c r="M5" i="6"/>
  <c r="L5" i="6"/>
  <c r="T4" i="6"/>
  <c r="S4" i="6"/>
  <c r="R4" i="6"/>
  <c r="Q4" i="6"/>
  <c r="P4" i="6"/>
  <c r="O4" i="6"/>
  <c r="N4" i="6"/>
  <c r="M4" i="6"/>
  <c r="L4" i="6"/>
  <c r="T3" i="6"/>
  <c r="S3" i="6"/>
  <c r="R3" i="6"/>
  <c r="Q3" i="6"/>
  <c r="P3" i="6"/>
  <c r="O3" i="6"/>
  <c r="N3" i="6"/>
  <c r="M3" i="6"/>
  <c r="L3" i="6"/>
  <c r="T2" i="6"/>
  <c r="S2" i="6"/>
  <c r="R2" i="6"/>
  <c r="Q2" i="6"/>
  <c r="P2" i="6"/>
  <c r="O2" i="6"/>
  <c r="N2" i="6"/>
  <c r="M2" i="6"/>
  <c r="L2" i="6"/>
  <c r="T1" i="6"/>
  <c r="S1" i="6"/>
  <c r="R1" i="6"/>
  <c r="Q1" i="6"/>
  <c r="P1" i="6"/>
  <c r="O1" i="6"/>
  <c r="N1" i="6"/>
  <c r="M1" i="6"/>
  <c r="Q32" i="7"/>
  <c r="O32" i="7"/>
  <c r="M32" i="7"/>
  <c r="Q31" i="7"/>
  <c r="O31" i="7"/>
  <c r="M31" i="7"/>
  <c r="Q30" i="7"/>
  <c r="O30" i="7"/>
  <c r="M30" i="7"/>
  <c r="T29" i="7"/>
  <c r="S29" i="7"/>
  <c r="R29" i="7"/>
  <c r="Q29" i="7"/>
  <c r="P29" i="7"/>
  <c r="O29" i="7"/>
  <c r="N29" i="7"/>
  <c r="M29" i="7"/>
  <c r="L29" i="7"/>
  <c r="Q28" i="7"/>
  <c r="O28" i="7"/>
  <c r="M28" i="7"/>
  <c r="T27" i="7"/>
  <c r="S27" i="7"/>
  <c r="R27" i="7"/>
  <c r="Q27" i="7"/>
  <c r="P27" i="7"/>
  <c r="O27" i="7"/>
  <c r="N27" i="7"/>
  <c r="M27" i="7"/>
  <c r="L27" i="7"/>
  <c r="Q26" i="7"/>
  <c r="O26" i="7"/>
  <c r="M26" i="7"/>
  <c r="T25" i="7"/>
  <c r="S25" i="7"/>
  <c r="R25" i="7"/>
  <c r="Q25" i="7"/>
  <c r="P25" i="7"/>
  <c r="O25" i="7"/>
  <c r="N25" i="7"/>
  <c r="M25" i="7"/>
  <c r="L25" i="7"/>
  <c r="Q24" i="7"/>
  <c r="O24" i="7"/>
  <c r="M24" i="7"/>
  <c r="T23" i="7"/>
  <c r="S23" i="7"/>
  <c r="R23" i="7"/>
  <c r="Q23" i="7"/>
  <c r="P23" i="7"/>
  <c r="O23" i="7"/>
  <c r="N23" i="7"/>
  <c r="M23" i="7"/>
  <c r="L23" i="7"/>
  <c r="Q22" i="7"/>
  <c r="O22" i="7"/>
  <c r="M22" i="7"/>
  <c r="T21" i="7"/>
  <c r="S21" i="7"/>
  <c r="R21" i="7"/>
  <c r="Q21" i="7"/>
  <c r="P21" i="7"/>
  <c r="O21" i="7"/>
  <c r="N21" i="7"/>
  <c r="M21" i="7"/>
  <c r="L21" i="7"/>
  <c r="Q20" i="7"/>
  <c r="O20" i="7"/>
  <c r="M20" i="7"/>
  <c r="T19" i="7"/>
  <c r="S19" i="7"/>
  <c r="R19" i="7"/>
  <c r="Q19" i="7"/>
  <c r="P19" i="7"/>
  <c r="O19" i="7"/>
  <c r="N19" i="7"/>
  <c r="M19" i="7"/>
  <c r="L19" i="7"/>
  <c r="Q18" i="7"/>
  <c r="O18" i="7"/>
  <c r="M18" i="7"/>
  <c r="Q17" i="7"/>
  <c r="O17" i="7"/>
  <c r="M17" i="7"/>
  <c r="Q16" i="7"/>
  <c r="O16" i="7"/>
  <c r="M16" i="7"/>
  <c r="Q15" i="7"/>
  <c r="O15" i="7"/>
  <c r="N15" i="7"/>
  <c r="M15" i="7"/>
  <c r="L15" i="7"/>
  <c r="T14" i="7"/>
  <c r="S14" i="7"/>
  <c r="R14" i="7"/>
  <c r="Q14" i="7"/>
  <c r="P14" i="7"/>
  <c r="O14" i="7"/>
  <c r="N14" i="7"/>
  <c r="M14" i="7"/>
  <c r="L14" i="7"/>
  <c r="T13" i="7"/>
  <c r="S13" i="7"/>
  <c r="R13" i="7"/>
  <c r="Q13" i="7"/>
  <c r="P13" i="7"/>
  <c r="O13" i="7"/>
  <c r="N13" i="7"/>
  <c r="M13" i="7"/>
  <c r="L13" i="7"/>
  <c r="T12" i="7"/>
  <c r="S12" i="7"/>
  <c r="R12" i="7"/>
  <c r="Q12" i="7"/>
  <c r="P12" i="7"/>
  <c r="O12" i="7"/>
  <c r="N12" i="7"/>
  <c r="M12" i="7"/>
  <c r="L12" i="7"/>
  <c r="T11" i="7"/>
  <c r="S11" i="7"/>
  <c r="R11" i="7"/>
  <c r="Q11" i="7"/>
  <c r="P11" i="7"/>
  <c r="O11" i="7"/>
  <c r="N11" i="7"/>
  <c r="M11" i="7"/>
  <c r="L11" i="7"/>
  <c r="T10" i="7"/>
  <c r="S10" i="7"/>
  <c r="R10" i="7"/>
  <c r="Q10" i="7"/>
  <c r="P10" i="7"/>
  <c r="O10" i="7"/>
  <c r="N10" i="7"/>
  <c r="M10" i="7"/>
  <c r="L10" i="7"/>
  <c r="T9" i="7"/>
  <c r="S9" i="7"/>
  <c r="R9" i="7"/>
  <c r="Q9" i="7"/>
  <c r="P9" i="7"/>
  <c r="O9" i="7"/>
  <c r="N9" i="7"/>
  <c r="M9" i="7"/>
  <c r="L9" i="7"/>
  <c r="T8" i="7"/>
  <c r="S8" i="7"/>
  <c r="R8" i="7"/>
  <c r="Q8" i="7"/>
  <c r="P8" i="7"/>
  <c r="O8" i="7"/>
  <c r="N8" i="7"/>
  <c r="M8" i="7"/>
  <c r="L8" i="7"/>
  <c r="T7" i="7"/>
  <c r="S7" i="7"/>
  <c r="R7" i="7"/>
  <c r="Q7" i="7"/>
  <c r="P7" i="7"/>
  <c r="O7" i="7"/>
  <c r="N7" i="7"/>
  <c r="M7" i="7"/>
  <c r="L7" i="7"/>
  <c r="T6" i="7"/>
  <c r="S6" i="7"/>
  <c r="R6" i="7"/>
  <c r="Q6" i="7"/>
  <c r="P6" i="7"/>
  <c r="O6" i="7"/>
  <c r="N6" i="7"/>
  <c r="M6" i="7"/>
  <c r="L6" i="7"/>
  <c r="T5" i="7"/>
  <c r="S5" i="7"/>
  <c r="R5" i="7"/>
  <c r="Q5" i="7"/>
  <c r="P5" i="7"/>
  <c r="O5" i="7"/>
  <c r="N5" i="7"/>
  <c r="M5" i="7"/>
  <c r="L5" i="7"/>
  <c r="T4" i="7"/>
  <c r="S4" i="7"/>
  <c r="R4" i="7"/>
  <c r="Q4" i="7"/>
  <c r="P4" i="7"/>
  <c r="O4" i="7"/>
  <c r="N4" i="7"/>
  <c r="M4" i="7"/>
  <c r="L4" i="7"/>
  <c r="T3" i="7"/>
  <c r="S3" i="7"/>
  <c r="R3" i="7"/>
  <c r="Q3" i="7"/>
  <c r="P3" i="7"/>
  <c r="O3" i="7"/>
  <c r="N3" i="7"/>
  <c r="M3" i="7"/>
  <c r="L3" i="7"/>
  <c r="T2" i="7"/>
  <c r="S2" i="7"/>
  <c r="R2" i="7"/>
  <c r="Q2" i="7"/>
  <c r="P2" i="7"/>
  <c r="O2" i="7"/>
  <c r="N2" i="7"/>
  <c r="M2" i="7"/>
  <c r="L2" i="7"/>
  <c r="T1" i="7"/>
  <c r="S1" i="7"/>
  <c r="R1" i="7"/>
  <c r="Q1" i="7"/>
  <c r="P1" i="7"/>
  <c r="O1" i="7"/>
  <c r="N1" i="7"/>
  <c r="M1" i="7"/>
  <c r="Q32" i="8"/>
  <c r="O32" i="8"/>
  <c r="M32" i="8"/>
  <c r="Q31" i="8"/>
  <c r="O31" i="8"/>
  <c r="M31" i="8"/>
  <c r="Q30" i="8"/>
  <c r="O30" i="8"/>
  <c r="M30" i="8"/>
  <c r="T29" i="8"/>
  <c r="S29" i="8"/>
  <c r="R29" i="8"/>
  <c r="Q29" i="8"/>
  <c r="P29" i="8"/>
  <c r="O29" i="8"/>
  <c r="N29" i="8"/>
  <c r="M29" i="8"/>
  <c r="L29" i="8"/>
  <c r="Q28" i="8"/>
  <c r="O28" i="8"/>
  <c r="M28" i="8"/>
  <c r="T27" i="8"/>
  <c r="S27" i="8"/>
  <c r="R27" i="8"/>
  <c r="Q27" i="8"/>
  <c r="P27" i="8"/>
  <c r="O27" i="8"/>
  <c r="N27" i="8"/>
  <c r="M27" i="8"/>
  <c r="L27" i="8"/>
  <c r="Q26" i="8"/>
  <c r="O26" i="8"/>
  <c r="M26" i="8"/>
  <c r="T25" i="8"/>
  <c r="S25" i="8"/>
  <c r="R25" i="8"/>
  <c r="Q25" i="8"/>
  <c r="P25" i="8"/>
  <c r="O25" i="8"/>
  <c r="N25" i="8"/>
  <c r="M25" i="8"/>
  <c r="L25" i="8"/>
  <c r="Q24" i="8"/>
  <c r="O24" i="8"/>
  <c r="M24" i="8"/>
  <c r="T23" i="8"/>
  <c r="S23" i="8"/>
  <c r="R23" i="8"/>
  <c r="Q23" i="8"/>
  <c r="P23" i="8"/>
  <c r="O23" i="8"/>
  <c r="N23" i="8"/>
  <c r="M23" i="8"/>
  <c r="L23" i="8"/>
  <c r="Q22" i="8"/>
  <c r="O22" i="8"/>
  <c r="M22" i="8"/>
  <c r="T21" i="8"/>
  <c r="S21" i="8"/>
  <c r="R21" i="8"/>
  <c r="Q21" i="8"/>
  <c r="P21" i="8"/>
  <c r="O21" i="8"/>
  <c r="N21" i="8"/>
  <c r="M21" i="8"/>
  <c r="L21" i="8"/>
  <c r="Q20" i="8"/>
  <c r="O20" i="8"/>
  <c r="M20" i="8"/>
  <c r="T19" i="8"/>
  <c r="S19" i="8"/>
  <c r="R19" i="8"/>
  <c r="Q19" i="8"/>
  <c r="P19" i="8"/>
  <c r="O19" i="8"/>
  <c r="N19" i="8"/>
  <c r="M19" i="8"/>
  <c r="L19" i="8"/>
  <c r="Q18" i="8"/>
  <c r="O18" i="8"/>
  <c r="M18" i="8"/>
  <c r="Q17" i="8"/>
  <c r="O17" i="8"/>
  <c r="M17" i="8"/>
  <c r="Q16" i="8"/>
  <c r="O16" i="8"/>
  <c r="M16" i="8"/>
  <c r="Q15" i="8"/>
  <c r="O15" i="8"/>
  <c r="N15" i="8"/>
  <c r="M15" i="8"/>
  <c r="L15" i="8"/>
  <c r="T14" i="8"/>
  <c r="S14" i="8"/>
  <c r="R14" i="8"/>
  <c r="Q14" i="8"/>
  <c r="P14" i="8"/>
  <c r="O14" i="8"/>
  <c r="N14" i="8"/>
  <c r="M14" i="8"/>
  <c r="L14" i="8"/>
  <c r="T13" i="8"/>
  <c r="S13" i="8"/>
  <c r="R13" i="8"/>
  <c r="Q13" i="8"/>
  <c r="P13" i="8"/>
  <c r="O13" i="8"/>
  <c r="N13" i="8"/>
  <c r="M13" i="8"/>
  <c r="L13" i="8"/>
  <c r="T12" i="8"/>
  <c r="S12" i="8"/>
  <c r="R12" i="8"/>
  <c r="Q12" i="8"/>
  <c r="P12" i="8"/>
  <c r="O12" i="8"/>
  <c r="N12" i="8"/>
  <c r="M12" i="8"/>
  <c r="L12" i="8"/>
  <c r="T11" i="8"/>
  <c r="S11" i="8"/>
  <c r="R11" i="8"/>
  <c r="Q11" i="8"/>
  <c r="P11" i="8"/>
  <c r="O11" i="8"/>
  <c r="N11" i="8"/>
  <c r="M11" i="8"/>
  <c r="L11" i="8"/>
  <c r="T10" i="8"/>
  <c r="S10" i="8"/>
  <c r="R10" i="8"/>
  <c r="Q10" i="8"/>
  <c r="P10" i="8"/>
  <c r="O10" i="8"/>
  <c r="N10" i="8"/>
  <c r="M10" i="8"/>
  <c r="L10" i="8"/>
  <c r="T9" i="8"/>
  <c r="S9" i="8"/>
  <c r="R9" i="8"/>
  <c r="Q9" i="8"/>
  <c r="P9" i="8"/>
  <c r="O9" i="8"/>
  <c r="N9" i="8"/>
  <c r="M9" i="8"/>
  <c r="L9" i="8"/>
  <c r="T8" i="8"/>
  <c r="S8" i="8"/>
  <c r="R8" i="8"/>
  <c r="Q8" i="8"/>
  <c r="P8" i="8"/>
  <c r="O8" i="8"/>
  <c r="N8" i="8"/>
  <c r="M8" i="8"/>
  <c r="L8" i="8"/>
  <c r="T7" i="8"/>
  <c r="S7" i="8"/>
  <c r="R7" i="8"/>
  <c r="Q7" i="8"/>
  <c r="P7" i="8"/>
  <c r="O7" i="8"/>
  <c r="N7" i="8"/>
  <c r="M7" i="8"/>
  <c r="L7" i="8"/>
  <c r="T6" i="8"/>
  <c r="S6" i="8"/>
  <c r="R6" i="8"/>
  <c r="Q6" i="8"/>
  <c r="P6" i="8"/>
  <c r="O6" i="8"/>
  <c r="N6" i="8"/>
  <c r="M6" i="8"/>
  <c r="L6" i="8"/>
  <c r="T5" i="8"/>
  <c r="S5" i="8"/>
  <c r="R5" i="8"/>
  <c r="Q5" i="8"/>
  <c r="P5" i="8"/>
  <c r="O5" i="8"/>
  <c r="N5" i="8"/>
  <c r="M5" i="8"/>
  <c r="L5" i="8"/>
  <c r="T4" i="8"/>
  <c r="S4" i="8"/>
  <c r="R4" i="8"/>
  <c r="Q4" i="8"/>
  <c r="P4" i="8"/>
  <c r="O4" i="8"/>
  <c r="N4" i="8"/>
  <c r="M4" i="8"/>
  <c r="L4" i="8"/>
  <c r="T3" i="8"/>
  <c r="S3" i="8"/>
  <c r="R3" i="8"/>
  <c r="Q3" i="8"/>
  <c r="P3" i="8"/>
  <c r="O3" i="8"/>
  <c r="N3" i="8"/>
  <c r="M3" i="8"/>
  <c r="L3" i="8"/>
  <c r="T2" i="8"/>
  <c r="S2" i="8"/>
  <c r="R2" i="8"/>
  <c r="Q2" i="8"/>
  <c r="P2" i="8"/>
  <c r="O2" i="8"/>
  <c r="N2" i="8"/>
  <c r="M2" i="8"/>
  <c r="L2" i="8"/>
  <c r="T1" i="8"/>
  <c r="S1" i="8"/>
  <c r="R1" i="8"/>
  <c r="Q1" i="8"/>
  <c r="P1" i="8"/>
  <c r="O1" i="8"/>
  <c r="N1" i="8"/>
  <c r="M1" i="8"/>
  <c r="Q32" i="9"/>
  <c r="O32" i="9"/>
  <c r="M32" i="9"/>
  <c r="Q31" i="9"/>
  <c r="O31" i="9"/>
  <c r="M31" i="9"/>
  <c r="Q30" i="9"/>
  <c r="O30" i="9"/>
  <c r="M30" i="9"/>
  <c r="T29" i="9"/>
  <c r="S29" i="9"/>
  <c r="R29" i="9"/>
  <c r="Q29" i="9"/>
  <c r="P29" i="9"/>
  <c r="O29" i="9"/>
  <c r="N29" i="9"/>
  <c r="M29" i="9"/>
  <c r="L29" i="9"/>
  <c r="Q28" i="9"/>
  <c r="O28" i="9"/>
  <c r="M28" i="9"/>
  <c r="T27" i="9"/>
  <c r="S27" i="9"/>
  <c r="R27" i="9"/>
  <c r="Q27" i="9"/>
  <c r="P27" i="9"/>
  <c r="O27" i="9"/>
  <c r="N27" i="9"/>
  <c r="M27" i="9"/>
  <c r="L27" i="9"/>
  <c r="Q26" i="9"/>
  <c r="O26" i="9"/>
  <c r="M26" i="9"/>
  <c r="T25" i="9"/>
  <c r="S25" i="9"/>
  <c r="R25" i="9"/>
  <c r="Q25" i="9"/>
  <c r="P25" i="9"/>
  <c r="O25" i="9"/>
  <c r="N25" i="9"/>
  <c r="M25" i="9"/>
  <c r="L25" i="9"/>
  <c r="Q24" i="9"/>
  <c r="O24" i="9"/>
  <c r="M24" i="9"/>
  <c r="T23" i="9"/>
  <c r="S23" i="9"/>
  <c r="R23" i="9"/>
  <c r="Q23" i="9"/>
  <c r="P23" i="9"/>
  <c r="O23" i="9"/>
  <c r="N23" i="9"/>
  <c r="M23" i="9"/>
  <c r="L23" i="9"/>
  <c r="Q22" i="9"/>
  <c r="O22" i="9"/>
  <c r="M22" i="9"/>
  <c r="T21" i="9"/>
  <c r="S21" i="9"/>
  <c r="R21" i="9"/>
  <c r="Q21" i="9"/>
  <c r="P21" i="9"/>
  <c r="O21" i="9"/>
  <c r="N21" i="9"/>
  <c r="M21" i="9"/>
  <c r="L21" i="9"/>
  <c r="Q20" i="9"/>
  <c r="O20" i="9"/>
  <c r="M20" i="9"/>
  <c r="T19" i="9"/>
  <c r="S19" i="9"/>
  <c r="R19" i="9"/>
  <c r="Q19" i="9"/>
  <c r="P19" i="9"/>
  <c r="O19" i="9"/>
  <c r="N19" i="9"/>
  <c r="M19" i="9"/>
  <c r="L19" i="9"/>
  <c r="Q18" i="9"/>
  <c r="O18" i="9"/>
  <c r="M18" i="9"/>
  <c r="Q17" i="9"/>
  <c r="O17" i="9"/>
  <c r="M17" i="9"/>
  <c r="Q16" i="9"/>
  <c r="O16" i="9"/>
  <c r="M16" i="9"/>
  <c r="Q15" i="9"/>
  <c r="O15" i="9"/>
  <c r="N15" i="9"/>
  <c r="M15" i="9"/>
  <c r="L15" i="9"/>
  <c r="T14" i="9"/>
  <c r="S14" i="9"/>
  <c r="R14" i="9"/>
  <c r="Q14" i="9"/>
  <c r="P14" i="9"/>
  <c r="O14" i="9"/>
  <c r="N14" i="9"/>
  <c r="M14" i="9"/>
  <c r="L14" i="9"/>
  <c r="T13" i="9"/>
  <c r="S13" i="9"/>
  <c r="R13" i="9"/>
  <c r="Q13" i="9"/>
  <c r="P13" i="9"/>
  <c r="O13" i="9"/>
  <c r="N13" i="9"/>
  <c r="M13" i="9"/>
  <c r="L13" i="9"/>
  <c r="T12" i="9"/>
  <c r="S12" i="9"/>
  <c r="R12" i="9"/>
  <c r="Q12" i="9"/>
  <c r="P12" i="9"/>
  <c r="O12" i="9"/>
  <c r="N12" i="9"/>
  <c r="M12" i="9"/>
  <c r="L12" i="9"/>
  <c r="T11" i="9"/>
  <c r="S11" i="9"/>
  <c r="R11" i="9"/>
  <c r="Q11" i="9"/>
  <c r="P11" i="9"/>
  <c r="O11" i="9"/>
  <c r="N11" i="9"/>
  <c r="M11" i="9"/>
  <c r="L11" i="9"/>
  <c r="T10" i="9"/>
  <c r="S10" i="9"/>
  <c r="R10" i="9"/>
  <c r="Q10" i="9"/>
  <c r="P10" i="9"/>
  <c r="O10" i="9"/>
  <c r="N10" i="9"/>
  <c r="M10" i="9"/>
  <c r="L10" i="9"/>
  <c r="T9" i="9"/>
  <c r="S9" i="9"/>
  <c r="R9" i="9"/>
  <c r="Q9" i="9"/>
  <c r="P9" i="9"/>
  <c r="O9" i="9"/>
  <c r="N9" i="9"/>
  <c r="M9" i="9"/>
  <c r="L9" i="9"/>
  <c r="T8" i="9"/>
  <c r="S8" i="9"/>
  <c r="R8" i="9"/>
  <c r="Q8" i="9"/>
  <c r="P8" i="9"/>
  <c r="O8" i="9"/>
  <c r="N8" i="9"/>
  <c r="M8" i="9"/>
  <c r="L8" i="9"/>
  <c r="T7" i="9"/>
  <c r="S7" i="9"/>
  <c r="R7" i="9"/>
  <c r="Q7" i="9"/>
  <c r="P7" i="9"/>
  <c r="O7" i="9"/>
  <c r="N7" i="9"/>
  <c r="M7" i="9"/>
  <c r="L7" i="9"/>
  <c r="T6" i="9"/>
  <c r="S6" i="9"/>
  <c r="R6" i="9"/>
  <c r="Q6" i="9"/>
  <c r="P6" i="9"/>
  <c r="O6" i="9"/>
  <c r="N6" i="9"/>
  <c r="M6" i="9"/>
  <c r="L6" i="9"/>
  <c r="T5" i="9"/>
  <c r="S5" i="9"/>
  <c r="R5" i="9"/>
  <c r="Q5" i="9"/>
  <c r="P5" i="9"/>
  <c r="O5" i="9"/>
  <c r="N5" i="9"/>
  <c r="M5" i="9"/>
  <c r="L5" i="9"/>
  <c r="T4" i="9"/>
  <c r="S4" i="9"/>
  <c r="R4" i="9"/>
  <c r="Q4" i="9"/>
  <c r="P4" i="9"/>
  <c r="O4" i="9"/>
  <c r="N4" i="9"/>
  <c r="M4" i="9"/>
  <c r="L4" i="9"/>
  <c r="T3" i="9"/>
  <c r="S3" i="9"/>
  <c r="R3" i="9"/>
  <c r="Q3" i="9"/>
  <c r="P3" i="9"/>
  <c r="O3" i="9"/>
  <c r="N3" i="9"/>
  <c r="M3" i="9"/>
  <c r="L3" i="9"/>
  <c r="T2" i="9"/>
  <c r="S2" i="9"/>
  <c r="R2" i="9"/>
  <c r="Q2" i="9"/>
  <c r="P2" i="9"/>
  <c r="O2" i="9"/>
  <c r="N2" i="9"/>
  <c r="M2" i="9"/>
  <c r="L2" i="9"/>
  <c r="T1" i="9"/>
  <c r="S1" i="9"/>
  <c r="R1" i="9"/>
  <c r="Q1" i="9"/>
  <c r="P1" i="9"/>
  <c r="O1" i="9"/>
  <c r="N1" i="9"/>
  <c r="M1" i="9"/>
  <c r="Q32" i="10"/>
  <c r="O32" i="10"/>
  <c r="M32" i="10"/>
  <c r="Q31" i="10"/>
  <c r="O31" i="10"/>
  <c r="M31" i="10"/>
  <c r="Q30" i="10"/>
  <c r="O30" i="10"/>
  <c r="M30" i="10"/>
  <c r="T29" i="10"/>
  <c r="S29" i="10"/>
  <c r="R29" i="10"/>
  <c r="Q29" i="10"/>
  <c r="P29" i="10"/>
  <c r="O29" i="10"/>
  <c r="N29" i="10"/>
  <c r="M29" i="10"/>
  <c r="L29" i="10"/>
  <c r="Q28" i="10"/>
  <c r="O28" i="10"/>
  <c r="M28" i="10"/>
  <c r="T27" i="10"/>
  <c r="S27" i="10"/>
  <c r="R27" i="10"/>
  <c r="Q27" i="10"/>
  <c r="P27" i="10"/>
  <c r="O27" i="10"/>
  <c r="N27" i="10"/>
  <c r="M27" i="10"/>
  <c r="L27" i="10"/>
  <c r="Q26" i="10"/>
  <c r="O26" i="10"/>
  <c r="M26" i="10"/>
  <c r="T25" i="10"/>
  <c r="S25" i="10"/>
  <c r="R25" i="10"/>
  <c r="Q25" i="10"/>
  <c r="P25" i="10"/>
  <c r="O25" i="10"/>
  <c r="N25" i="10"/>
  <c r="M25" i="10"/>
  <c r="L25" i="10"/>
  <c r="Q24" i="10"/>
  <c r="O24" i="10"/>
  <c r="M24" i="10"/>
  <c r="T23" i="10"/>
  <c r="S23" i="10"/>
  <c r="R23" i="10"/>
  <c r="Q23" i="10"/>
  <c r="P23" i="10"/>
  <c r="O23" i="10"/>
  <c r="N23" i="10"/>
  <c r="M23" i="10"/>
  <c r="L23" i="10"/>
  <c r="Q22" i="10"/>
  <c r="O22" i="10"/>
  <c r="M22" i="10"/>
  <c r="T21" i="10"/>
  <c r="S21" i="10"/>
  <c r="R21" i="10"/>
  <c r="Q21" i="10"/>
  <c r="P21" i="10"/>
  <c r="O21" i="10"/>
  <c r="N21" i="10"/>
  <c r="M21" i="10"/>
  <c r="L21" i="10"/>
  <c r="Q20" i="10"/>
  <c r="O20" i="10"/>
  <c r="M20" i="10"/>
  <c r="T19" i="10"/>
  <c r="S19" i="10"/>
  <c r="R19" i="10"/>
  <c r="Q19" i="10"/>
  <c r="P19" i="10"/>
  <c r="O19" i="10"/>
  <c r="N19" i="10"/>
  <c r="M19" i="10"/>
  <c r="L19" i="10"/>
  <c r="Q18" i="10"/>
  <c r="O18" i="10"/>
  <c r="M18" i="10"/>
  <c r="Q17" i="10"/>
  <c r="O17" i="10"/>
  <c r="M17" i="10"/>
  <c r="Q16" i="10"/>
  <c r="O16" i="10"/>
  <c r="M16" i="10"/>
  <c r="Q15" i="10"/>
  <c r="O15" i="10"/>
  <c r="N15" i="10"/>
  <c r="M15" i="10"/>
  <c r="L15" i="10"/>
  <c r="T14" i="10"/>
  <c r="S14" i="10"/>
  <c r="R14" i="10"/>
  <c r="Q14" i="10"/>
  <c r="P14" i="10"/>
  <c r="O14" i="10"/>
  <c r="N14" i="10"/>
  <c r="M14" i="10"/>
  <c r="L14" i="10"/>
  <c r="T13" i="10"/>
  <c r="S13" i="10"/>
  <c r="R13" i="10"/>
  <c r="Q13" i="10"/>
  <c r="P13" i="10"/>
  <c r="O13" i="10"/>
  <c r="N13" i="10"/>
  <c r="M13" i="10"/>
  <c r="L13" i="10"/>
  <c r="T12" i="10"/>
  <c r="S12" i="10"/>
  <c r="R12" i="10"/>
  <c r="Q12" i="10"/>
  <c r="P12" i="10"/>
  <c r="O12" i="10"/>
  <c r="N12" i="10"/>
  <c r="M12" i="10"/>
  <c r="L12" i="10"/>
  <c r="T11" i="10"/>
  <c r="S11" i="10"/>
  <c r="R11" i="10"/>
  <c r="Q11" i="10"/>
  <c r="P11" i="10"/>
  <c r="O11" i="10"/>
  <c r="N11" i="10"/>
  <c r="M11" i="10"/>
  <c r="L11" i="10"/>
  <c r="T10" i="10"/>
  <c r="S10" i="10"/>
  <c r="R10" i="10"/>
  <c r="Q10" i="10"/>
  <c r="P10" i="10"/>
  <c r="O10" i="10"/>
  <c r="N10" i="10"/>
  <c r="M10" i="10"/>
  <c r="L10" i="10"/>
  <c r="T9" i="10"/>
  <c r="S9" i="10"/>
  <c r="R9" i="10"/>
  <c r="Q9" i="10"/>
  <c r="P9" i="10"/>
  <c r="O9" i="10"/>
  <c r="N9" i="10"/>
  <c r="M9" i="10"/>
  <c r="L9" i="10"/>
  <c r="T8" i="10"/>
  <c r="S8" i="10"/>
  <c r="R8" i="10"/>
  <c r="Q8" i="10"/>
  <c r="P8" i="10"/>
  <c r="O8" i="10"/>
  <c r="N8" i="10"/>
  <c r="M8" i="10"/>
  <c r="L8" i="10"/>
  <c r="T7" i="10"/>
  <c r="S7" i="10"/>
  <c r="R7" i="10"/>
  <c r="Q7" i="10"/>
  <c r="P7" i="10"/>
  <c r="O7" i="10"/>
  <c r="N7" i="10"/>
  <c r="M7" i="10"/>
  <c r="L7" i="10"/>
  <c r="T6" i="10"/>
  <c r="S6" i="10"/>
  <c r="R6" i="10"/>
  <c r="Q6" i="10"/>
  <c r="P6" i="10"/>
  <c r="O6" i="10"/>
  <c r="N6" i="10"/>
  <c r="M6" i="10"/>
  <c r="L6" i="10"/>
  <c r="T5" i="10"/>
  <c r="S5" i="10"/>
  <c r="R5" i="10"/>
  <c r="Q5" i="10"/>
  <c r="P5" i="10"/>
  <c r="O5" i="10"/>
  <c r="N5" i="10"/>
  <c r="M5" i="10"/>
  <c r="L5" i="10"/>
  <c r="T4" i="10"/>
  <c r="S4" i="10"/>
  <c r="R4" i="10"/>
  <c r="Q4" i="10"/>
  <c r="P4" i="10"/>
  <c r="O4" i="10"/>
  <c r="N4" i="10"/>
  <c r="M4" i="10"/>
  <c r="L4" i="10"/>
  <c r="T3" i="10"/>
  <c r="S3" i="10"/>
  <c r="R3" i="10"/>
  <c r="Q3" i="10"/>
  <c r="P3" i="10"/>
  <c r="O3" i="10"/>
  <c r="N3" i="10"/>
  <c r="M3" i="10"/>
  <c r="L3" i="10"/>
  <c r="T2" i="10"/>
  <c r="S2" i="10"/>
  <c r="R2" i="10"/>
  <c r="Q2" i="10"/>
  <c r="P2" i="10"/>
  <c r="O2" i="10"/>
  <c r="N2" i="10"/>
  <c r="M2" i="10"/>
  <c r="L2" i="10"/>
  <c r="T1" i="10"/>
  <c r="S1" i="10"/>
  <c r="R1" i="10"/>
  <c r="Q1" i="10"/>
  <c r="P1" i="10"/>
  <c r="O1" i="10"/>
  <c r="N1" i="10"/>
  <c r="M1" i="10"/>
  <c r="Q32" i="11"/>
  <c r="O32" i="11"/>
  <c r="M32" i="11"/>
  <c r="Q31" i="11"/>
  <c r="O31" i="11"/>
  <c r="M31" i="11"/>
  <c r="Q30" i="11"/>
  <c r="O30" i="11"/>
  <c r="M30" i="11"/>
  <c r="T29" i="11"/>
  <c r="S29" i="11"/>
  <c r="R29" i="11"/>
  <c r="Q29" i="11"/>
  <c r="P29" i="11"/>
  <c r="O29" i="11"/>
  <c r="N29" i="11"/>
  <c r="M29" i="11"/>
  <c r="L29" i="11"/>
  <c r="Q28" i="11"/>
  <c r="O28" i="11"/>
  <c r="M28" i="11"/>
  <c r="T27" i="11"/>
  <c r="S27" i="11"/>
  <c r="R27" i="11"/>
  <c r="Q27" i="11"/>
  <c r="P27" i="11"/>
  <c r="O27" i="11"/>
  <c r="N27" i="11"/>
  <c r="M27" i="11"/>
  <c r="L27" i="11"/>
  <c r="Q26" i="11"/>
  <c r="O26" i="11"/>
  <c r="M26" i="11"/>
  <c r="T25" i="11"/>
  <c r="S25" i="11"/>
  <c r="R25" i="11"/>
  <c r="Q25" i="11"/>
  <c r="P25" i="11"/>
  <c r="O25" i="11"/>
  <c r="N25" i="11"/>
  <c r="M25" i="11"/>
  <c r="L25" i="11"/>
  <c r="Q24" i="11"/>
  <c r="O24" i="11"/>
  <c r="M24" i="11"/>
  <c r="T23" i="11"/>
  <c r="S23" i="11"/>
  <c r="R23" i="11"/>
  <c r="Q23" i="11"/>
  <c r="P23" i="11"/>
  <c r="O23" i="11"/>
  <c r="N23" i="11"/>
  <c r="M23" i="11"/>
  <c r="L23" i="11"/>
  <c r="Q22" i="11"/>
  <c r="O22" i="11"/>
  <c r="M22" i="11"/>
  <c r="T21" i="11"/>
  <c r="S21" i="11"/>
  <c r="R21" i="11"/>
  <c r="Q21" i="11"/>
  <c r="P21" i="11"/>
  <c r="O21" i="11"/>
  <c r="N21" i="11"/>
  <c r="M21" i="11"/>
  <c r="L21" i="11"/>
  <c r="Q20" i="11"/>
  <c r="O20" i="11"/>
  <c r="M20" i="11"/>
  <c r="T19" i="11"/>
  <c r="S19" i="11"/>
  <c r="R19" i="11"/>
  <c r="Q19" i="11"/>
  <c r="P19" i="11"/>
  <c r="O19" i="11"/>
  <c r="N19" i="11"/>
  <c r="M19" i="11"/>
  <c r="L19" i="11"/>
  <c r="Q18" i="11"/>
  <c r="O18" i="11"/>
  <c r="M18" i="11"/>
  <c r="Q17" i="11"/>
  <c r="O17" i="11"/>
  <c r="M17" i="11"/>
  <c r="Q16" i="11"/>
  <c r="O16" i="11"/>
  <c r="M16" i="11"/>
  <c r="Q15" i="11"/>
  <c r="O15" i="11"/>
  <c r="N15" i="11"/>
  <c r="M15" i="11"/>
  <c r="L15" i="11"/>
  <c r="T14" i="11"/>
  <c r="S14" i="11"/>
  <c r="R14" i="11"/>
  <c r="Q14" i="11"/>
  <c r="P14" i="11"/>
  <c r="O14" i="11"/>
  <c r="N14" i="11"/>
  <c r="M14" i="11"/>
  <c r="L14" i="11"/>
  <c r="T13" i="11"/>
  <c r="S13" i="11"/>
  <c r="R13" i="11"/>
  <c r="Q13" i="11"/>
  <c r="P13" i="11"/>
  <c r="O13" i="11"/>
  <c r="N13" i="11"/>
  <c r="M13" i="11"/>
  <c r="L13" i="11"/>
  <c r="T12" i="11"/>
  <c r="S12" i="11"/>
  <c r="R12" i="11"/>
  <c r="Q12" i="11"/>
  <c r="P12" i="11"/>
  <c r="O12" i="11"/>
  <c r="N12" i="11"/>
  <c r="M12" i="11"/>
  <c r="L12" i="11"/>
  <c r="T11" i="11"/>
  <c r="S11" i="11"/>
  <c r="R11" i="11"/>
  <c r="Q11" i="11"/>
  <c r="P11" i="11"/>
  <c r="O11" i="11"/>
  <c r="N11" i="11"/>
  <c r="M11" i="11"/>
  <c r="L11" i="11"/>
  <c r="T10" i="11"/>
  <c r="S10" i="11"/>
  <c r="R10" i="11"/>
  <c r="Q10" i="11"/>
  <c r="P10" i="11"/>
  <c r="O10" i="11"/>
  <c r="N10" i="11"/>
  <c r="M10" i="11"/>
  <c r="L10" i="11"/>
  <c r="T9" i="11"/>
  <c r="S9" i="11"/>
  <c r="R9" i="11"/>
  <c r="Q9" i="11"/>
  <c r="P9" i="11"/>
  <c r="O9" i="11"/>
  <c r="N9" i="11"/>
  <c r="M9" i="11"/>
  <c r="L9" i="11"/>
  <c r="T8" i="11"/>
  <c r="S8" i="11"/>
  <c r="R8" i="11"/>
  <c r="Q8" i="11"/>
  <c r="P8" i="11"/>
  <c r="O8" i="11"/>
  <c r="N8" i="11"/>
  <c r="M8" i="11"/>
  <c r="L8" i="11"/>
  <c r="T7" i="11"/>
  <c r="S7" i="11"/>
  <c r="R7" i="11"/>
  <c r="Q7" i="11"/>
  <c r="P7" i="11"/>
  <c r="O7" i="11"/>
  <c r="N7" i="11"/>
  <c r="M7" i="11"/>
  <c r="L7" i="11"/>
  <c r="T6" i="11"/>
  <c r="S6" i="11"/>
  <c r="R6" i="11"/>
  <c r="Q6" i="11"/>
  <c r="P6" i="11"/>
  <c r="O6" i="11"/>
  <c r="N6" i="11"/>
  <c r="M6" i="11"/>
  <c r="L6" i="11"/>
  <c r="T5" i="11"/>
  <c r="S5" i="11"/>
  <c r="R5" i="11"/>
  <c r="Q5" i="11"/>
  <c r="P5" i="11"/>
  <c r="O5" i="11"/>
  <c r="N5" i="11"/>
  <c r="M5" i="11"/>
  <c r="L5" i="11"/>
  <c r="T4" i="11"/>
  <c r="S4" i="11"/>
  <c r="R4" i="11"/>
  <c r="Q4" i="11"/>
  <c r="P4" i="11"/>
  <c r="O4" i="11"/>
  <c r="N4" i="11"/>
  <c r="M4" i="11"/>
  <c r="L4" i="11"/>
  <c r="T3" i="11"/>
  <c r="S3" i="11"/>
  <c r="R3" i="11"/>
  <c r="Q3" i="11"/>
  <c r="P3" i="11"/>
  <c r="O3" i="11"/>
  <c r="N3" i="11"/>
  <c r="M3" i="11"/>
  <c r="L3" i="11"/>
  <c r="T2" i="11"/>
  <c r="S2" i="11"/>
  <c r="R2" i="11"/>
  <c r="Q2" i="11"/>
  <c r="P2" i="11"/>
  <c r="O2" i="11"/>
  <c r="N2" i="11"/>
  <c r="M2" i="11"/>
  <c r="L2" i="11"/>
  <c r="T1" i="11"/>
  <c r="S1" i="11"/>
  <c r="R1" i="11"/>
  <c r="Q1" i="11"/>
  <c r="P1" i="11"/>
  <c r="O1" i="11"/>
  <c r="N1" i="11"/>
  <c r="M1" i="11"/>
  <c r="Q32" i="12"/>
  <c r="O32" i="12"/>
  <c r="M32" i="12"/>
  <c r="Q31" i="12"/>
  <c r="O31" i="12"/>
  <c r="M31" i="12"/>
  <c r="Q30" i="12"/>
  <c r="O30" i="12"/>
  <c r="M30" i="12"/>
  <c r="T29" i="12"/>
  <c r="S29" i="12"/>
  <c r="R29" i="12"/>
  <c r="Q29" i="12"/>
  <c r="P29" i="12"/>
  <c r="O29" i="12"/>
  <c r="N29" i="12"/>
  <c r="M29" i="12"/>
  <c r="L29" i="12"/>
  <c r="Q28" i="12"/>
  <c r="O28" i="12"/>
  <c r="M28" i="12"/>
  <c r="T27" i="12"/>
  <c r="S27" i="12"/>
  <c r="R27" i="12"/>
  <c r="Q27" i="12"/>
  <c r="P27" i="12"/>
  <c r="O27" i="12"/>
  <c r="N27" i="12"/>
  <c r="M27" i="12"/>
  <c r="L27" i="12"/>
  <c r="Q26" i="12"/>
  <c r="O26" i="12"/>
  <c r="M26" i="12"/>
  <c r="T25" i="12"/>
  <c r="S25" i="12"/>
  <c r="R25" i="12"/>
  <c r="Q25" i="12"/>
  <c r="P25" i="12"/>
  <c r="O25" i="12"/>
  <c r="N25" i="12"/>
  <c r="M25" i="12"/>
  <c r="L25" i="12"/>
  <c r="Q24" i="12"/>
  <c r="O24" i="12"/>
  <c r="M24" i="12"/>
  <c r="T23" i="12"/>
  <c r="S23" i="12"/>
  <c r="R23" i="12"/>
  <c r="Q23" i="12"/>
  <c r="P23" i="12"/>
  <c r="O23" i="12"/>
  <c r="N23" i="12"/>
  <c r="M23" i="12"/>
  <c r="L23" i="12"/>
  <c r="Q22" i="12"/>
  <c r="O22" i="12"/>
  <c r="M22" i="12"/>
  <c r="T21" i="12"/>
  <c r="S21" i="12"/>
  <c r="R21" i="12"/>
  <c r="Q21" i="12"/>
  <c r="P21" i="12"/>
  <c r="O21" i="12"/>
  <c r="N21" i="12"/>
  <c r="M21" i="12"/>
  <c r="L21" i="12"/>
  <c r="Q20" i="12"/>
  <c r="O20" i="12"/>
  <c r="M20" i="12"/>
  <c r="T19" i="12"/>
  <c r="S19" i="12"/>
  <c r="R19" i="12"/>
  <c r="Q19" i="12"/>
  <c r="P19" i="12"/>
  <c r="O19" i="12"/>
  <c r="N19" i="12"/>
  <c r="M19" i="12"/>
  <c r="L19" i="12"/>
  <c r="Q18" i="12"/>
  <c r="O18" i="12"/>
  <c r="M18" i="12"/>
  <c r="Q17" i="12"/>
  <c r="O17" i="12"/>
  <c r="M17" i="12"/>
  <c r="Q16" i="12"/>
  <c r="O16" i="12"/>
  <c r="M16" i="12"/>
  <c r="Q15" i="12"/>
  <c r="O15" i="12"/>
  <c r="N15" i="12"/>
  <c r="M15" i="12"/>
  <c r="L15" i="12"/>
  <c r="T14" i="12"/>
  <c r="S14" i="12"/>
  <c r="R14" i="12"/>
  <c r="Q14" i="12"/>
  <c r="P14" i="12"/>
  <c r="O14" i="12"/>
  <c r="N14" i="12"/>
  <c r="M14" i="12"/>
  <c r="L14" i="12"/>
  <c r="T13" i="12"/>
  <c r="S13" i="12"/>
  <c r="R13" i="12"/>
  <c r="Q13" i="12"/>
  <c r="P13" i="12"/>
  <c r="O13" i="12"/>
  <c r="N13" i="12"/>
  <c r="M13" i="12"/>
  <c r="L13" i="12"/>
  <c r="T12" i="12"/>
  <c r="S12" i="12"/>
  <c r="R12" i="12"/>
  <c r="Q12" i="12"/>
  <c r="P12" i="12"/>
  <c r="O12" i="12"/>
  <c r="N12" i="12"/>
  <c r="M12" i="12"/>
  <c r="L12" i="12"/>
  <c r="T11" i="12"/>
  <c r="S11" i="12"/>
  <c r="R11" i="12"/>
  <c r="Q11" i="12"/>
  <c r="P11" i="12"/>
  <c r="O11" i="12"/>
  <c r="N11" i="12"/>
  <c r="M11" i="12"/>
  <c r="L11" i="12"/>
  <c r="T10" i="12"/>
  <c r="S10" i="12"/>
  <c r="R10" i="12"/>
  <c r="Q10" i="12"/>
  <c r="P10" i="12"/>
  <c r="O10" i="12"/>
  <c r="N10" i="12"/>
  <c r="M10" i="12"/>
  <c r="L10" i="12"/>
  <c r="T9" i="12"/>
  <c r="S9" i="12"/>
  <c r="R9" i="12"/>
  <c r="Q9" i="12"/>
  <c r="P9" i="12"/>
  <c r="O9" i="12"/>
  <c r="N9" i="12"/>
  <c r="M9" i="12"/>
  <c r="L9" i="12"/>
  <c r="T8" i="12"/>
  <c r="S8" i="12"/>
  <c r="R8" i="12"/>
  <c r="Q8" i="12"/>
  <c r="P8" i="12"/>
  <c r="O8" i="12"/>
  <c r="N8" i="12"/>
  <c r="M8" i="12"/>
  <c r="L8" i="12"/>
  <c r="T7" i="12"/>
  <c r="S7" i="12"/>
  <c r="R7" i="12"/>
  <c r="Q7" i="12"/>
  <c r="P7" i="12"/>
  <c r="O7" i="12"/>
  <c r="N7" i="12"/>
  <c r="M7" i="12"/>
  <c r="L7" i="12"/>
  <c r="T6" i="12"/>
  <c r="S6" i="12"/>
  <c r="R6" i="12"/>
  <c r="Q6" i="12"/>
  <c r="P6" i="12"/>
  <c r="O6" i="12"/>
  <c r="N6" i="12"/>
  <c r="M6" i="12"/>
  <c r="L6" i="12"/>
  <c r="T5" i="12"/>
  <c r="S5" i="12"/>
  <c r="R5" i="12"/>
  <c r="Q5" i="12"/>
  <c r="P5" i="12"/>
  <c r="O5" i="12"/>
  <c r="N5" i="12"/>
  <c r="M5" i="12"/>
  <c r="L5" i="12"/>
  <c r="T4" i="12"/>
  <c r="S4" i="12"/>
  <c r="R4" i="12"/>
  <c r="Q4" i="12"/>
  <c r="P4" i="12"/>
  <c r="O4" i="12"/>
  <c r="N4" i="12"/>
  <c r="M4" i="12"/>
  <c r="L4" i="12"/>
  <c r="T3" i="12"/>
  <c r="S3" i="12"/>
  <c r="R3" i="12"/>
  <c r="Q3" i="12"/>
  <c r="P3" i="12"/>
  <c r="O3" i="12"/>
  <c r="N3" i="12"/>
  <c r="M3" i="12"/>
  <c r="L3" i="12"/>
  <c r="T2" i="12"/>
  <c r="S2" i="12"/>
  <c r="R2" i="12"/>
  <c r="Q2" i="12"/>
  <c r="P2" i="12"/>
  <c r="O2" i="12"/>
  <c r="N2" i="12"/>
  <c r="M2" i="12"/>
  <c r="L2" i="12"/>
  <c r="T1" i="12"/>
  <c r="S1" i="12"/>
  <c r="R1" i="12"/>
  <c r="Q1" i="12"/>
  <c r="P1" i="12"/>
  <c r="O1" i="12"/>
  <c r="N1" i="12"/>
  <c r="M1" i="12"/>
  <c r="Q32" i="13"/>
  <c r="O32" i="13"/>
  <c r="M32" i="13"/>
  <c r="Q31" i="13"/>
  <c r="O31" i="13"/>
  <c r="M31" i="13"/>
  <c r="Q30" i="13"/>
  <c r="O30" i="13"/>
  <c r="M30" i="13"/>
  <c r="T29" i="13"/>
  <c r="S29" i="13"/>
  <c r="R29" i="13"/>
  <c r="Q29" i="13"/>
  <c r="P29" i="13"/>
  <c r="O29" i="13"/>
  <c r="N29" i="13"/>
  <c r="M29" i="13"/>
  <c r="L29" i="13"/>
  <c r="Q28" i="13"/>
  <c r="O28" i="13"/>
  <c r="M28" i="13"/>
  <c r="T27" i="13"/>
  <c r="S27" i="13"/>
  <c r="R27" i="13"/>
  <c r="Q27" i="13"/>
  <c r="P27" i="13"/>
  <c r="O27" i="13"/>
  <c r="N27" i="13"/>
  <c r="M27" i="13"/>
  <c r="L27" i="13"/>
  <c r="Q26" i="13"/>
  <c r="O26" i="13"/>
  <c r="M26" i="13"/>
  <c r="T25" i="13"/>
  <c r="S25" i="13"/>
  <c r="R25" i="13"/>
  <c r="Q25" i="13"/>
  <c r="P25" i="13"/>
  <c r="O25" i="13"/>
  <c r="N25" i="13"/>
  <c r="M25" i="13"/>
  <c r="L25" i="13"/>
  <c r="Q24" i="13"/>
  <c r="O24" i="13"/>
  <c r="M24" i="13"/>
  <c r="T23" i="13"/>
  <c r="S23" i="13"/>
  <c r="R23" i="13"/>
  <c r="Q23" i="13"/>
  <c r="P23" i="13"/>
  <c r="O23" i="13"/>
  <c r="N23" i="13"/>
  <c r="M23" i="13"/>
  <c r="L23" i="13"/>
  <c r="Q22" i="13"/>
  <c r="O22" i="13"/>
  <c r="M22" i="13"/>
  <c r="T21" i="13"/>
  <c r="S21" i="13"/>
  <c r="R21" i="13"/>
  <c r="Q21" i="13"/>
  <c r="P21" i="13"/>
  <c r="O21" i="13"/>
  <c r="N21" i="13"/>
  <c r="M21" i="13"/>
  <c r="L21" i="13"/>
  <c r="Q20" i="13"/>
  <c r="O20" i="13"/>
  <c r="M20" i="13"/>
  <c r="T19" i="13"/>
  <c r="S19" i="13"/>
  <c r="R19" i="13"/>
  <c r="Q19" i="13"/>
  <c r="P19" i="13"/>
  <c r="O19" i="13"/>
  <c r="N19" i="13"/>
  <c r="M19" i="13"/>
  <c r="L19" i="13"/>
  <c r="Q18" i="13"/>
  <c r="O18" i="13"/>
  <c r="M18" i="13"/>
  <c r="Q17" i="13"/>
  <c r="O17" i="13"/>
  <c r="M17" i="13"/>
  <c r="Q16" i="13"/>
  <c r="O16" i="13"/>
  <c r="M16" i="13"/>
  <c r="Q15" i="13"/>
  <c r="O15" i="13"/>
  <c r="N15" i="13"/>
  <c r="M15" i="13"/>
  <c r="L15" i="13"/>
  <c r="T14" i="13"/>
  <c r="S14" i="13"/>
  <c r="R14" i="13"/>
  <c r="Q14" i="13"/>
  <c r="P14" i="13"/>
  <c r="O14" i="13"/>
  <c r="N14" i="13"/>
  <c r="M14" i="13"/>
  <c r="L14" i="13"/>
  <c r="T13" i="13"/>
  <c r="S13" i="13"/>
  <c r="R13" i="13"/>
  <c r="Q13" i="13"/>
  <c r="P13" i="13"/>
  <c r="O13" i="13"/>
  <c r="N13" i="13"/>
  <c r="M13" i="13"/>
  <c r="L13" i="13"/>
  <c r="T12" i="13"/>
  <c r="S12" i="13"/>
  <c r="R12" i="13"/>
  <c r="Q12" i="13"/>
  <c r="P12" i="13"/>
  <c r="O12" i="13"/>
  <c r="N12" i="13"/>
  <c r="M12" i="13"/>
  <c r="L12" i="13"/>
  <c r="T11" i="13"/>
  <c r="S11" i="13"/>
  <c r="R11" i="13"/>
  <c r="Q11" i="13"/>
  <c r="P11" i="13"/>
  <c r="O11" i="13"/>
  <c r="N11" i="13"/>
  <c r="M11" i="13"/>
  <c r="L11" i="13"/>
  <c r="T10" i="13"/>
  <c r="S10" i="13"/>
  <c r="R10" i="13"/>
  <c r="Q10" i="13"/>
  <c r="P10" i="13"/>
  <c r="O10" i="13"/>
  <c r="N10" i="13"/>
  <c r="M10" i="13"/>
  <c r="L10" i="13"/>
  <c r="T9" i="13"/>
  <c r="S9" i="13"/>
  <c r="R9" i="13"/>
  <c r="Q9" i="13"/>
  <c r="P9" i="13"/>
  <c r="O9" i="13"/>
  <c r="N9" i="13"/>
  <c r="M9" i="13"/>
  <c r="L9" i="13"/>
  <c r="T8" i="13"/>
  <c r="S8" i="13"/>
  <c r="R8" i="13"/>
  <c r="Q8" i="13"/>
  <c r="P8" i="13"/>
  <c r="O8" i="13"/>
  <c r="N8" i="13"/>
  <c r="M8" i="13"/>
  <c r="L8" i="13"/>
  <c r="T7" i="13"/>
  <c r="S7" i="13"/>
  <c r="R7" i="13"/>
  <c r="Q7" i="13"/>
  <c r="P7" i="13"/>
  <c r="O7" i="13"/>
  <c r="N7" i="13"/>
  <c r="M7" i="13"/>
  <c r="L7" i="13"/>
  <c r="T6" i="13"/>
  <c r="S6" i="13"/>
  <c r="R6" i="13"/>
  <c r="Q6" i="13"/>
  <c r="P6" i="13"/>
  <c r="O6" i="13"/>
  <c r="N6" i="13"/>
  <c r="M6" i="13"/>
  <c r="L6" i="13"/>
  <c r="T5" i="13"/>
  <c r="S5" i="13"/>
  <c r="R5" i="13"/>
  <c r="Q5" i="13"/>
  <c r="P5" i="13"/>
  <c r="O5" i="13"/>
  <c r="N5" i="13"/>
  <c r="M5" i="13"/>
  <c r="L5" i="13"/>
  <c r="T4" i="13"/>
  <c r="S4" i="13"/>
  <c r="R4" i="13"/>
  <c r="Q4" i="13"/>
  <c r="P4" i="13"/>
  <c r="O4" i="13"/>
  <c r="N4" i="13"/>
  <c r="M4" i="13"/>
  <c r="L4" i="13"/>
  <c r="T3" i="13"/>
  <c r="S3" i="13"/>
  <c r="R3" i="13"/>
  <c r="Q3" i="13"/>
  <c r="P3" i="13"/>
  <c r="O3" i="13"/>
  <c r="N3" i="13"/>
  <c r="M3" i="13"/>
  <c r="L3" i="13"/>
  <c r="T2" i="13"/>
  <c r="S2" i="13"/>
  <c r="R2" i="13"/>
  <c r="Q2" i="13"/>
  <c r="P2" i="13"/>
  <c r="O2" i="13"/>
  <c r="N2" i="13"/>
  <c r="M2" i="13"/>
  <c r="L2" i="13"/>
  <c r="T1" i="13"/>
  <c r="S1" i="13"/>
  <c r="R1" i="13"/>
  <c r="Q1" i="13"/>
  <c r="P1" i="13"/>
  <c r="O1" i="13"/>
  <c r="N1" i="13"/>
  <c r="M1" i="13"/>
  <c r="T15" i="1" l="1"/>
  <c r="R15" i="1"/>
  <c r="U16" i="1"/>
  <c r="P16" i="1" s="1"/>
  <c r="N16" i="1"/>
  <c r="T16" i="1"/>
  <c r="R16" i="1"/>
  <c r="U17" i="1"/>
  <c r="P17" i="1" s="1"/>
  <c r="N17" i="1"/>
  <c r="T17" i="1"/>
  <c r="R17" i="1"/>
  <c r="U18" i="1"/>
  <c r="P18" i="1" s="1"/>
  <c r="N18" i="1"/>
  <c r="T18" i="1"/>
  <c r="R18" i="1"/>
  <c r="U20" i="1"/>
  <c r="P20" i="1" s="1"/>
  <c r="N20" i="1"/>
  <c r="T20" i="1"/>
  <c r="R20" i="1"/>
  <c r="U22" i="1"/>
  <c r="P22" i="1" s="1"/>
  <c r="N22" i="1"/>
  <c r="T22" i="1"/>
  <c r="R22" i="1"/>
  <c r="U24" i="1"/>
  <c r="P24" i="1" s="1"/>
  <c r="N24" i="1"/>
  <c r="T24" i="1"/>
  <c r="R24" i="1"/>
  <c r="U26" i="1"/>
  <c r="P26" i="1" s="1"/>
  <c r="N26" i="1"/>
  <c r="T26" i="1"/>
  <c r="R26" i="1"/>
  <c r="U28" i="1"/>
  <c r="P28" i="1" s="1"/>
  <c r="N28" i="1"/>
  <c r="T28" i="1"/>
  <c r="R28" i="1"/>
  <c r="U30" i="1"/>
  <c r="P30" i="1" s="1"/>
  <c r="N30" i="1"/>
  <c r="T30" i="1"/>
  <c r="R30" i="1"/>
  <c r="U31" i="1"/>
  <c r="P31" i="1" s="1"/>
  <c r="N31" i="1"/>
  <c r="T31" i="1"/>
  <c r="R31" i="1"/>
  <c r="U32" i="1"/>
  <c r="P32" i="1" s="1"/>
  <c r="N32" i="1"/>
  <c r="T32" i="1"/>
  <c r="R32" i="1"/>
  <c r="U15" i="1"/>
  <c r="P15" i="1" s="1"/>
  <c r="L16" i="1"/>
  <c r="L17" i="1"/>
  <c r="L18" i="1"/>
  <c r="L20" i="1"/>
  <c r="L22" i="1"/>
  <c r="L24" i="1"/>
  <c r="L26" i="1"/>
  <c r="L28" i="1"/>
  <c r="L30" i="1"/>
  <c r="L31" i="1"/>
  <c r="L32" i="1"/>
  <c r="R32" i="2" l="1"/>
  <c r="R32" i="3"/>
  <c r="R32" i="5"/>
  <c r="R32" i="6"/>
  <c r="R32" i="7"/>
  <c r="R32" i="8"/>
  <c r="R32" i="9"/>
  <c r="R32" i="10"/>
  <c r="R32" i="11"/>
  <c r="R32" i="12"/>
  <c r="R32" i="13"/>
  <c r="T32" i="2"/>
  <c r="T32" i="3"/>
  <c r="T32" i="5"/>
  <c r="T32" i="6"/>
  <c r="T32" i="7"/>
  <c r="T32" i="8"/>
  <c r="T32" i="9"/>
  <c r="T32" i="10"/>
  <c r="T32" i="11"/>
  <c r="T32" i="12"/>
  <c r="T32" i="13"/>
  <c r="B1" i="13"/>
  <c r="N32" i="2"/>
  <c r="N32" i="3"/>
  <c r="N32" i="5"/>
  <c r="N32" i="6"/>
  <c r="N32" i="7"/>
  <c r="N32" i="8"/>
  <c r="N32" i="9"/>
  <c r="N32" i="10"/>
  <c r="N32" i="11"/>
  <c r="N32" i="12"/>
  <c r="N32" i="13"/>
  <c r="R31" i="2"/>
  <c r="R31" i="3"/>
  <c r="R31" i="5"/>
  <c r="R31" i="6"/>
  <c r="R31" i="7"/>
  <c r="R31" i="8"/>
  <c r="R31" i="9"/>
  <c r="R31" i="10"/>
  <c r="R31" i="11"/>
  <c r="R31" i="12"/>
  <c r="R31" i="13"/>
  <c r="T31" i="2"/>
  <c r="T31" i="3"/>
  <c r="T31" i="5"/>
  <c r="T31" i="6"/>
  <c r="T31" i="7"/>
  <c r="T31" i="8"/>
  <c r="T31" i="9"/>
  <c r="T31" i="10"/>
  <c r="T31" i="11"/>
  <c r="T31" i="12"/>
  <c r="T31" i="13"/>
  <c r="B1" i="12"/>
  <c r="N31" i="2"/>
  <c r="N31" i="3"/>
  <c r="N31" i="5"/>
  <c r="N31" i="6"/>
  <c r="N31" i="7"/>
  <c r="N31" i="8"/>
  <c r="N31" i="9"/>
  <c r="N31" i="10"/>
  <c r="N31" i="11"/>
  <c r="N31" i="12"/>
  <c r="N31" i="13"/>
  <c r="R30" i="2"/>
  <c r="R30" i="3"/>
  <c r="R30" i="5"/>
  <c r="R30" i="6"/>
  <c r="R30" i="7"/>
  <c r="R30" i="8"/>
  <c r="R30" i="9"/>
  <c r="R30" i="10"/>
  <c r="R30" i="11"/>
  <c r="R30" i="12"/>
  <c r="R30" i="13"/>
  <c r="T30" i="2"/>
  <c r="T30" i="3"/>
  <c r="T30" i="5"/>
  <c r="T30" i="6"/>
  <c r="T30" i="7"/>
  <c r="T30" i="8"/>
  <c r="T30" i="9"/>
  <c r="T30" i="10"/>
  <c r="T30" i="11"/>
  <c r="T30" i="12"/>
  <c r="T30" i="13"/>
  <c r="B1" i="11"/>
  <c r="N30" i="2"/>
  <c r="N30" i="3"/>
  <c r="N30" i="5"/>
  <c r="N30" i="6"/>
  <c r="N30" i="7"/>
  <c r="N30" i="8"/>
  <c r="N30" i="9"/>
  <c r="N30" i="10"/>
  <c r="N30" i="11"/>
  <c r="N30" i="12"/>
  <c r="N30" i="13"/>
  <c r="R28" i="2"/>
  <c r="R28" i="3"/>
  <c r="R28" i="5"/>
  <c r="R28" i="6"/>
  <c r="R28" i="7"/>
  <c r="R28" i="8"/>
  <c r="R28" i="9"/>
  <c r="R28" i="10"/>
  <c r="R28" i="11"/>
  <c r="R28" i="12"/>
  <c r="R28" i="13"/>
  <c r="T28" i="2"/>
  <c r="T28" i="3"/>
  <c r="T28" i="5"/>
  <c r="T28" i="6"/>
  <c r="T28" i="7"/>
  <c r="T28" i="8"/>
  <c r="T28" i="9"/>
  <c r="T28" i="10"/>
  <c r="T28" i="11"/>
  <c r="T28" i="12"/>
  <c r="T28" i="13"/>
  <c r="B1" i="10"/>
  <c r="N28" i="2"/>
  <c r="N28" i="3"/>
  <c r="N28" i="5"/>
  <c r="N28" i="6"/>
  <c r="N28" i="7"/>
  <c r="N28" i="8"/>
  <c r="N28" i="9"/>
  <c r="N28" i="10"/>
  <c r="N28" i="11"/>
  <c r="N28" i="12"/>
  <c r="N28" i="13"/>
  <c r="R26" i="2"/>
  <c r="R26" i="3"/>
  <c r="R26" i="5"/>
  <c r="R26" i="6"/>
  <c r="R26" i="7"/>
  <c r="R26" i="8"/>
  <c r="R26" i="9"/>
  <c r="R26" i="10"/>
  <c r="R26" i="11"/>
  <c r="R26" i="12"/>
  <c r="R26" i="13"/>
  <c r="T26" i="2"/>
  <c r="T26" i="3"/>
  <c r="T26" i="5"/>
  <c r="T26" i="6"/>
  <c r="T26" i="7"/>
  <c r="T26" i="8"/>
  <c r="T26" i="9"/>
  <c r="T26" i="10"/>
  <c r="T26" i="11"/>
  <c r="T26" i="12"/>
  <c r="T26" i="13"/>
  <c r="B1" i="9"/>
  <c r="N26" i="2"/>
  <c r="N26" i="3"/>
  <c r="N26" i="5"/>
  <c r="N26" i="6"/>
  <c r="N26" i="7"/>
  <c r="N26" i="8"/>
  <c r="N26" i="9"/>
  <c r="N26" i="10"/>
  <c r="N26" i="11"/>
  <c r="N26" i="12"/>
  <c r="N26" i="13"/>
  <c r="R24" i="2"/>
  <c r="R24" i="3"/>
  <c r="R24" i="5"/>
  <c r="R24" i="6"/>
  <c r="R24" i="7"/>
  <c r="R24" i="8"/>
  <c r="R24" i="9"/>
  <c r="R24" i="10"/>
  <c r="R24" i="11"/>
  <c r="R24" i="12"/>
  <c r="R24" i="13"/>
  <c r="T24" i="2"/>
  <c r="T24" i="3"/>
  <c r="T24" i="5"/>
  <c r="T24" i="6"/>
  <c r="T24" i="7"/>
  <c r="T24" i="8"/>
  <c r="T24" i="9"/>
  <c r="T24" i="10"/>
  <c r="T24" i="11"/>
  <c r="T24" i="12"/>
  <c r="T24" i="13"/>
  <c r="B1" i="8"/>
  <c r="N24" i="2"/>
  <c r="N24" i="3"/>
  <c r="N24" i="5"/>
  <c r="N24" i="6"/>
  <c r="N24" i="7"/>
  <c r="N24" i="8"/>
  <c r="N24" i="9"/>
  <c r="N24" i="10"/>
  <c r="N24" i="11"/>
  <c r="N24" i="12"/>
  <c r="N24" i="13"/>
  <c r="R22" i="2"/>
  <c r="R22" i="3"/>
  <c r="R22" i="5"/>
  <c r="R22" i="6"/>
  <c r="R22" i="7"/>
  <c r="R22" i="8"/>
  <c r="R22" i="9"/>
  <c r="R22" i="10"/>
  <c r="R22" i="11"/>
  <c r="R22" i="12"/>
  <c r="R22" i="13"/>
  <c r="T22" i="2"/>
  <c r="T22" i="3"/>
  <c r="T22" i="5"/>
  <c r="T22" i="6"/>
  <c r="T22" i="7"/>
  <c r="T22" i="8"/>
  <c r="T22" i="9"/>
  <c r="T22" i="10"/>
  <c r="T22" i="11"/>
  <c r="T22" i="12"/>
  <c r="T22" i="13"/>
  <c r="B1" i="7"/>
  <c r="N22" i="2"/>
  <c r="N22" i="3"/>
  <c r="N22" i="5"/>
  <c r="N22" i="6"/>
  <c r="N22" i="7"/>
  <c r="N22" i="8"/>
  <c r="N22" i="9"/>
  <c r="N22" i="10"/>
  <c r="N22" i="11"/>
  <c r="N22" i="12"/>
  <c r="N22" i="13"/>
  <c r="R20" i="2"/>
  <c r="R20" i="3"/>
  <c r="R20" i="5"/>
  <c r="R20" i="6"/>
  <c r="R20" i="7"/>
  <c r="R20" i="8"/>
  <c r="R20" i="9"/>
  <c r="R20" i="10"/>
  <c r="R20" i="11"/>
  <c r="R20" i="12"/>
  <c r="R20" i="13"/>
  <c r="T20" i="2"/>
  <c r="T20" i="3"/>
  <c r="T20" i="5"/>
  <c r="T20" i="6"/>
  <c r="T20" i="7"/>
  <c r="T20" i="8"/>
  <c r="T20" i="9"/>
  <c r="T20" i="10"/>
  <c r="T20" i="11"/>
  <c r="T20" i="12"/>
  <c r="T20" i="13"/>
  <c r="B1" i="6"/>
  <c r="N20" i="2"/>
  <c r="N20" i="3"/>
  <c r="N20" i="5"/>
  <c r="N20" i="6"/>
  <c r="N20" i="7"/>
  <c r="N20" i="8"/>
  <c r="N20" i="9"/>
  <c r="N20" i="10"/>
  <c r="N20" i="11"/>
  <c r="N20" i="12"/>
  <c r="N20" i="13"/>
  <c r="R18" i="2"/>
  <c r="R18" i="3"/>
  <c r="R18" i="5"/>
  <c r="R18" i="6"/>
  <c r="R18" i="7"/>
  <c r="R18" i="8"/>
  <c r="R18" i="9"/>
  <c r="R18" i="10"/>
  <c r="R18" i="11"/>
  <c r="R18" i="12"/>
  <c r="R18" i="13"/>
  <c r="T18" i="2"/>
  <c r="T18" i="3"/>
  <c r="T18" i="5"/>
  <c r="T18" i="6"/>
  <c r="T18" i="7"/>
  <c r="T18" i="8"/>
  <c r="T18" i="9"/>
  <c r="T18" i="10"/>
  <c r="T18" i="11"/>
  <c r="T18" i="12"/>
  <c r="T18" i="13"/>
  <c r="B1" i="5"/>
  <c r="N18" i="2"/>
  <c r="N18" i="3"/>
  <c r="N18" i="5"/>
  <c r="N18" i="6"/>
  <c r="N18" i="7"/>
  <c r="N18" i="8"/>
  <c r="N18" i="9"/>
  <c r="N18" i="10"/>
  <c r="N18" i="11"/>
  <c r="N18" i="12"/>
  <c r="N18" i="13"/>
  <c r="R17" i="2"/>
  <c r="R17" i="3"/>
  <c r="R17" i="5"/>
  <c r="R17" i="6"/>
  <c r="R17" i="7"/>
  <c r="R17" i="8"/>
  <c r="R17" i="9"/>
  <c r="R17" i="10"/>
  <c r="R17" i="11"/>
  <c r="R17" i="12"/>
  <c r="R17" i="13"/>
  <c r="T17" i="2"/>
  <c r="T17" i="3"/>
  <c r="T17" i="5"/>
  <c r="T17" i="6"/>
  <c r="T17" i="7"/>
  <c r="T17" i="8"/>
  <c r="T17" i="9"/>
  <c r="T17" i="10"/>
  <c r="T17" i="11"/>
  <c r="T17" i="12"/>
  <c r="T17" i="13"/>
  <c r="B1" i="3"/>
  <c r="N17" i="2"/>
  <c r="N17" i="3"/>
  <c r="N17" i="5"/>
  <c r="N17" i="6"/>
  <c r="N17" i="7"/>
  <c r="N17" i="8"/>
  <c r="N17" i="9"/>
  <c r="N17" i="10"/>
  <c r="N17" i="11"/>
  <c r="N17" i="12"/>
  <c r="N17" i="13"/>
  <c r="R16" i="2"/>
  <c r="R16" i="3"/>
  <c r="R16" i="5"/>
  <c r="R16" i="6"/>
  <c r="R16" i="7"/>
  <c r="R16" i="8"/>
  <c r="R16" i="9"/>
  <c r="R16" i="10"/>
  <c r="R16" i="11"/>
  <c r="R16" i="12"/>
  <c r="R16" i="13"/>
  <c r="T16" i="2"/>
  <c r="T16" i="3"/>
  <c r="T16" i="5"/>
  <c r="T16" i="6"/>
  <c r="T16" i="7"/>
  <c r="T16" i="8"/>
  <c r="T16" i="9"/>
  <c r="T16" i="10"/>
  <c r="T16" i="11"/>
  <c r="T16" i="12"/>
  <c r="T16" i="13"/>
  <c r="B1" i="2"/>
  <c r="N16" i="2"/>
  <c r="N16" i="3"/>
  <c r="N16" i="5"/>
  <c r="N16" i="6"/>
  <c r="N16" i="7"/>
  <c r="N16" i="8"/>
  <c r="N16" i="9"/>
  <c r="N16" i="10"/>
  <c r="N16" i="11"/>
  <c r="N16" i="12"/>
  <c r="N16" i="13"/>
  <c r="R15" i="2"/>
  <c r="R15" i="3"/>
  <c r="R15" i="5"/>
  <c r="R15" i="6"/>
  <c r="R15" i="7"/>
  <c r="R15" i="8"/>
  <c r="R15" i="9"/>
  <c r="R15" i="10"/>
  <c r="R15" i="11"/>
  <c r="R15" i="12"/>
  <c r="R15" i="13"/>
  <c r="T15" i="2"/>
  <c r="T15" i="3"/>
  <c r="T15" i="5"/>
  <c r="T15" i="6"/>
  <c r="T15" i="7"/>
  <c r="T15" i="8"/>
  <c r="T15" i="9"/>
  <c r="T15" i="10"/>
  <c r="T15" i="11"/>
  <c r="T15" i="12"/>
  <c r="T15" i="13"/>
  <c r="B1" i="1"/>
  <c r="B3" i="1"/>
  <c r="C3" i="1" s="1"/>
  <c r="D3" i="1" s="1"/>
  <c r="E3" i="1" s="1"/>
  <c r="F3" i="1" s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  <c r="H13" i="1" s="1"/>
  <c r="P15" i="2"/>
  <c r="P15" i="3"/>
  <c r="P15" i="5"/>
  <c r="P15" i="6"/>
  <c r="P15" i="7"/>
  <c r="P15" i="8"/>
  <c r="P15" i="9"/>
  <c r="P15" i="10"/>
  <c r="P15" i="11"/>
  <c r="P15" i="12"/>
  <c r="P15" i="13"/>
  <c r="S32" i="1"/>
  <c r="L32" i="2"/>
  <c r="L32" i="3"/>
  <c r="L32" i="5"/>
  <c r="L32" i="6"/>
  <c r="L32" i="7"/>
  <c r="L32" i="8"/>
  <c r="L32" i="9"/>
  <c r="L32" i="10"/>
  <c r="L32" i="11"/>
  <c r="L32" i="12"/>
  <c r="L32" i="13"/>
  <c r="B3" i="13"/>
  <c r="C3" i="13" s="1"/>
  <c r="D3" i="13" s="1"/>
  <c r="E3" i="13" s="1"/>
  <c r="F3" i="13" s="1"/>
  <c r="G3" i="13" s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C11" i="13" s="1"/>
  <c r="D11" i="13" s="1"/>
  <c r="E11" i="13" s="1"/>
  <c r="F11" i="13" s="1"/>
  <c r="G11" i="13" s="1"/>
  <c r="H11" i="13" s="1"/>
  <c r="P32" i="2"/>
  <c r="P32" i="3"/>
  <c r="P32" i="5"/>
  <c r="P32" i="6"/>
  <c r="P32" i="7"/>
  <c r="P32" i="8"/>
  <c r="P32" i="9"/>
  <c r="P32" i="10"/>
  <c r="P32" i="11"/>
  <c r="P32" i="12"/>
  <c r="P32" i="13"/>
  <c r="S31" i="1"/>
  <c r="L31" i="2"/>
  <c r="L31" i="3"/>
  <c r="L31" i="5"/>
  <c r="L31" i="6"/>
  <c r="L31" i="7"/>
  <c r="L31" i="8"/>
  <c r="L31" i="9"/>
  <c r="L31" i="10"/>
  <c r="L31" i="11"/>
  <c r="L31" i="12"/>
  <c r="L31" i="13"/>
  <c r="B3" i="12"/>
  <c r="C3" i="12" s="1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C11" i="12" s="1"/>
  <c r="D11" i="12" s="1"/>
  <c r="E11" i="12" s="1"/>
  <c r="F11" i="12" s="1"/>
  <c r="G11" i="12" s="1"/>
  <c r="H11" i="12" s="1"/>
  <c r="P31" i="2"/>
  <c r="P31" i="3"/>
  <c r="P31" i="5"/>
  <c r="P31" i="6"/>
  <c r="P31" i="7"/>
  <c r="P31" i="8"/>
  <c r="P31" i="9"/>
  <c r="P31" i="10"/>
  <c r="P31" i="11"/>
  <c r="P31" i="12"/>
  <c r="P31" i="13"/>
  <c r="S30" i="1"/>
  <c r="L30" i="2"/>
  <c r="L30" i="3"/>
  <c r="L30" i="5"/>
  <c r="L30" i="6"/>
  <c r="L30" i="7"/>
  <c r="L30" i="8"/>
  <c r="L30" i="9"/>
  <c r="L30" i="10"/>
  <c r="L30" i="11"/>
  <c r="L30" i="12"/>
  <c r="L30" i="13"/>
  <c r="B3" i="11"/>
  <c r="C3" i="11" s="1"/>
  <c r="D3" i="11" s="1"/>
  <c r="E3" i="11" s="1"/>
  <c r="F3" i="11" s="1"/>
  <c r="G3" i="11" s="1"/>
  <c r="H3" i="11" s="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C11" i="11" s="1"/>
  <c r="D11" i="11" s="1"/>
  <c r="E11" i="11" s="1"/>
  <c r="F11" i="11" s="1"/>
  <c r="G11" i="11" s="1"/>
  <c r="H11" i="11" s="1"/>
  <c r="P30" i="2"/>
  <c r="P30" i="3"/>
  <c r="P30" i="5"/>
  <c r="P30" i="6"/>
  <c r="P30" i="7"/>
  <c r="P30" i="8"/>
  <c r="P30" i="9"/>
  <c r="P30" i="10"/>
  <c r="P30" i="11"/>
  <c r="P30" i="12"/>
  <c r="P30" i="13"/>
  <c r="S28" i="1"/>
  <c r="L28" i="2"/>
  <c r="L28" i="3"/>
  <c r="L28" i="5"/>
  <c r="L28" i="6"/>
  <c r="L28" i="7"/>
  <c r="L28" i="8"/>
  <c r="L28" i="9"/>
  <c r="L28" i="10"/>
  <c r="L28" i="11"/>
  <c r="L28" i="12"/>
  <c r="L28" i="13"/>
  <c r="B3" i="10"/>
  <c r="C3" i="10" s="1"/>
  <c r="D3" i="10" s="1"/>
  <c r="E3" i="10" s="1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C11" i="10" s="1"/>
  <c r="D11" i="10" s="1"/>
  <c r="E11" i="10" s="1"/>
  <c r="F11" i="10" s="1"/>
  <c r="G11" i="10" s="1"/>
  <c r="H11" i="10" s="1"/>
  <c r="P28" i="2"/>
  <c r="P28" i="3"/>
  <c r="P28" i="5"/>
  <c r="P28" i="6"/>
  <c r="P28" i="7"/>
  <c r="P28" i="8"/>
  <c r="P28" i="9"/>
  <c r="P28" i="10"/>
  <c r="P28" i="11"/>
  <c r="P28" i="12"/>
  <c r="P28" i="13"/>
  <c r="S26" i="1"/>
  <c r="L26" i="2"/>
  <c r="L26" i="3"/>
  <c r="L26" i="5"/>
  <c r="L26" i="6"/>
  <c r="L26" i="7"/>
  <c r="L26" i="8"/>
  <c r="L26" i="9"/>
  <c r="L26" i="10"/>
  <c r="L26" i="11"/>
  <c r="L26" i="12"/>
  <c r="L26" i="13"/>
  <c r="B3" i="9"/>
  <c r="C3" i="9" s="1"/>
  <c r="D3" i="9" s="1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E11" i="9" s="1"/>
  <c r="F11" i="9" s="1"/>
  <c r="G11" i="9" s="1"/>
  <c r="H11" i="9" s="1"/>
  <c r="B13" i="9" s="1"/>
  <c r="C13" i="9" s="1"/>
  <c r="D13" i="9" s="1"/>
  <c r="E13" i="9" s="1"/>
  <c r="F13" i="9" s="1"/>
  <c r="G13" i="9" s="1"/>
  <c r="H13" i="9" s="1"/>
  <c r="P26" i="2"/>
  <c r="P26" i="3"/>
  <c r="P26" i="5"/>
  <c r="P26" i="6"/>
  <c r="P26" i="7"/>
  <c r="P26" i="8"/>
  <c r="P26" i="9"/>
  <c r="P26" i="10"/>
  <c r="P26" i="11"/>
  <c r="P26" i="12"/>
  <c r="P26" i="13"/>
  <c r="S24" i="1"/>
  <c r="L24" i="2"/>
  <c r="L24" i="3"/>
  <c r="L24" i="5"/>
  <c r="L24" i="6"/>
  <c r="L24" i="7"/>
  <c r="L24" i="8"/>
  <c r="L24" i="9"/>
  <c r="L24" i="10"/>
  <c r="L24" i="11"/>
  <c r="L24" i="12"/>
  <c r="L24" i="13"/>
  <c r="B3" i="8"/>
  <c r="C3" i="8" s="1"/>
  <c r="D3" i="8" s="1"/>
  <c r="E3" i="8" s="1"/>
  <c r="F3" i="8" s="1"/>
  <c r="G3" i="8" s="1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C13" i="8" s="1"/>
  <c r="D13" i="8" s="1"/>
  <c r="E13" i="8" s="1"/>
  <c r="F13" i="8" s="1"/>
  <c r="G13" i="8" s="1"/>
  <c r="H13" i="8" s="1"/>
  <c r="P24" i="2"/>
  <c r="P24" i="3"/>
  <c r="P24" i="5"/>
  <c r="P24" i="6"/>
  <c r="P24" i="7"/>
  <c r="P24" i="8"/>
  <c r="P24" i="9"/>
  <c r="P24" i="10"/>
  <c r="P24" i="11"/>
  <c r="P24" i="12"/>
  <c r="P24" i="13"/>
  <c r="S22" i="1"/>
  <c r="L22" i="2"/>
  <c r="L22" i="3"/>
  <c r="L22" i="5"/>
  <c r="L22" i="6"/>
  <c r="L22" i="7"/>
  <c r="L22" i="8"/>
  <c r="L22" i="9"/>
  <c r="L22" i="10"/>
  <c r="L22" i="11"/>
  <c r="L22" i="12"/>
  <c r="L22" i="13"/>
  <c r="B3" i="7"/>
  <c r="C3" i="7" s="1"/>
  <c r="D3" i="7" s="1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G11" i="7" s="1"/>
  <c r="H11" i="7" s="1"/>
  <c r="B13" i="7" s="1"/>
  <c r="C13" i="7" s="1"/>
  <c r="D13" i="7" s="1"/>
  <c r="E13" i="7" s="1"/>
  <c r="F13" i="7" s="1"/>
  <c r="G13" i="7" s="1"/>
  <c r="H13" i="7" s="1"/>
  <c r="P22" i="2"/>
  <c r="P22" i="3"/>
  <c r="P22" i="5"/>
  <c r="P22" i="6"/>
  <c r="P22" i="7"/>
  <c r="P22" i="8"/>
  <c r="P22" i="9"/>
  <c r="P22" i="10"/>
  <c r="P22" i="11"/>
  <c r="P22" i="12"/>
  <c r="P22" i="13"/>
  <c r="S20" i="1"/>
  <c r="L20" i="2"/>
  <c r="L20" i="3"/>
  <c r="L20" i="5"/>
  <c r="L20" i="6"/>
  <c r="L20" i="7"/>
  <c r="L20" i="8"/>
  <c r="L20" i="9"/>
  <c r="L20" i="10"/>
  <c r="L20" i="11"/>
  <c r="L20" i="12"/>
  <c r="L20" i="13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E11" i="6" s="1"/>
  <c r="F11" i="6" s="1"/>
  <c r="G11" i="6" s="1"/>
  <c r="H11" i="6" s="1"/>
  <c r="B13" i="6" s="1"/>
  <c r="C13" i="6" s="1"/>
  <c r="D13" i="6" s="1"/>
  <c r="E13" i="6" s="1"/>
  <c r="F13" i="6" s="1"/>
  <c r="G13" i="6" s="1"/>
  <c r="H13" i="6" s="1"/>
  <c r="P20" i="2"/>
  <c r="P20" i="3"/>
  <c r="P20" i="5"/>
  <c r="P20" i="6"/>
  <c r="P20" i="7"/>
  <c r="P20" i="8"/>
  <c r="P20" i="9"/>
  <c r="P20" i="10"/>
  <c r="P20" i="11"/>
  <c r="P20" i="12"/>
  <c r="P20" i="13"/>
  <c r="S18" i="1"/>
  <c r="L18" i="2"/>
  <c r="L18" i="3"/>
  <c r="L18" i="5"/>
  <c r="L18" i="6"/>
  <c r="L18" i="7"/>
  <c r="L18" i="8"/>
  <c r="L18" i="9"/>
  <c r="L18" i="10"/>
  <c r="L18" i="11"/>
  <c r="L18" i="12"/>
  <c r="L18" i="13"/>
  <c r="B3" i="5"/>
  <c r="C3" i="5" s="1"/>
  <c r="D3" i="5" s="1"/>
  <c r="E3" i="5" s="1"/>
  <c r="F3" i="5" s="1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B13" i="5" s="1"/>
  <c r="C13" i="5" s="1"/>
  <c r="D13" i="5" s="1"/>
  <c r="E13" i="5" s="1"/>
  <c r="F13" i="5" s="1"/>
  <c r="G13" i="5" s="1"/>
  <c r="H13" i="5" s="1"/>
  <c r="P18" i="2"/>
  <c r="P18" i="3"/>
  <c r="P18" i="5"/>
  <c r="P18" i="6"/>
  <c r="P18" i="7"/>
  <c r="P18" i="8"/>
  <c r="P18" i="9"/>
  <c r="P18" i="10"/>
  <c r="P18" i="11"/>
  <c r="P18" i="12"/>
  <c r="P18" i="13"/>
  <c r="S17" i="1"/>
  <c r="L17" i="2"/>
  <c r="L17" i="3"/>
  <c r="L17" i="5"/>
  <c r="L17" i="6"/>
  <c r="L17" i="7"/>
  <c r="L17" i="8"/>
  <c r="L17" i="9"/>
  <c r="L17" i="10"/>
  <c r="L17" i="11"/>
  <c r="L17" i="12"/>
  <c r="L17" i="13"/>
  <c r="B3" i="3"/>
  <c r="C3" i="3" s="1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D13" i="3" s="1"/>
  <c r="E13" i="3" s="1"/>
  <c r="F13" i="3" s="1"/>
  <c r="G13" i="3" s="1"/>
  <c r="H13" i="3" s="1"/>
  <c r="P17" i="2"/>
  <c r="P17" i="3"/>
  <c r="P17" i="5"/>
  <c r="P17" i="6"/>
  <c r="P17" i="7"/>
  <c r="P17" i="8"/>
  <c r="P17" i="9"/>
  <c r="P17" i="10"/>
  <c r="P17" i="11"/>
  <c r="P17" i="12"/>
  <c r="P17" i="13"/>
  <c r="S16" i="1"/>
  <c r="S15" i="1"/>
  <c r="L16" i="2"/>
  <c r="L16" i="3"/>
  <c r="L16" i="5"/>
  <c r="L16" i="6"/>
  <c r="L16" i="7"/>
  <c r="L16" i="8"/>
  <c r="L16" i="9"/>
  <c r="L16" i="10"/>
  <c r="L16" i="11"/>
  <c r="L16" i="12"/>
  <c r="L16" i="13"/>
  <c r="B3" i="2"/>
  <c r="C3" i="2" s="1"/>
  <c r="D3" i="2" s="1"/>
  <c r="E3" i="2" s="1"/>
  <c r="F3" i="2" s="1"/>
  <c r="G3" i="2" s="1"/>
  <c r="H3" i="2" s="1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H11" i="2" s="1"/>
  <c r="B13" i="2" s="1"/>
  <c r="C13" i="2" s="1"/>
  <c r="D13" i="2" s="1"/>
  <c r="E13" i="2" s="1"/>
  <c r="F13" i="2" s="1"/>
  <c r="G13" i="2" s="1"/>
  <c r="H13" i="2" s="1"/>
  <c r="P16" i="2"/>
  <c r="P16" i="3"/>
  <c r="P16" i="5"/>
  <c r="P16" i="6"/>
  <c r="P16" i="7"/>
  <c r="P16" i="8"/>
  <c r="P16" i="9"/>
  <c r="P16" i="10"/>
  <c r="P16" i="11"/>
  <c r="P16" i="12"/>
  <c r="P16" i="13"/>
  <c r="B13" i="10" l="1"/>
  <c r="C13" i="10" s="1"/>
  <c r="D13" i="10" s="1"/>
  <c r="E13" i="10" s="1"/>
  <c r="F13" i="10" s="1"/>
  <c r="G13" i="10" s="1"/>
  <c r="H13" i="10" s="1"/>
  <c r="B13" i="11"/>
  <c r="C13" i="11" s="1"/>
  <c r="D13" i="11" s="1"/>
  <c r="E13" i="11" s="1"/>
  <c r="F13" i="11" s="1"/>
  <c r="G13" i="11" s="1"/>
  <c r="H13" i="11" s="1"/>
  <c r="B13" i="12"/>
  <c r="C13" i="12" s="1"/>
  <c r="D13" i="12" s="1"/>
  <c r="E13" i="12" s="1"/>
  <c r="F13" i="12" s="1"/>
  <c r="G13" i="12" s="1"/>
  <c r="H13" i="12" s="1"/>
  <c r="B13" i="13"/>
  <c r="C13" i="13" s="1"/>
  <c r="D13" i="13" s="1"/>
  <c r="E13" i="13" s="1"/>
  <c r="F13" i="13" s="1"/>
  <c r="G13" i="13" s="1"/>
  <c r="H13" i="13" s="1"/>
  <c r="S15" i="2"/>
  <c r="S15" i="3"/>
  <c r="S15" i="5"/>
  <c r="S15" i="6"/>
  <c r="S15" i="7"/>
  <c r="S15" i="8"/>
  <c r="S15" i="9"/>
  <c r="S15" i="10"/>
  <c r="S15" i="11"/>
  <c r="S15" i="12"/>
  <c r="S15" i="13"/>
  <c r="S16" i="2"/>
  <c r="S16" i="3"/>
  <c r="S16" i="5"/>
  <c r="S16" i="6"/>
  <c r="S16" i="7"/>
  <c r="S16" i="8"/>
  <c r="S16" i="9"/>
  <c r="S16" i="10"/>
  <c r="S16" i="11"/>
  <c r="S16" i="12"/>
  <c r="S16" i="13"/>
  <c r="S17" i="2"/>
  <c r="S17" i="3"/>
  <c r="S17" i="5"/>
  <c r="S17" i="6"/>
  <c r="S17" i="7"/>
  <c r="S17" i="8"/>
  <c r="S17" i="9"/>
  <c r="S17" i="10"/>
  <c r="S17" i="11"/>
  <c r="S17" i="12"/>
  <c r="S17" i="13"/>
  <c r="S18" i="2"/>
  <c r="S18" i="3"/>
  <c r="S18" i="5"/>
  <c r="S18" i="6"/>
  <c r="S18" i="7"/>
  <c r="S18" i="8"/>
  <c r="S18" i="9"/>
  <c r="S18" i="10"/>
  <c r="S18" i="11"/>
  <c r="S18" i="12"/>
  <c r="S18" i="13"/>
  <c r="S20" i="2"/>
  <c r="S20" i="3"/>
  <c r="S20" i="5"/>
  <c r="S20" i="6"/>
  <c r="S20" i="7"/>
  <c r="S20" i="8"/>
  <c r="S20" i="9"/>
  <c r="S20" i="10"/>
  <c r="S20" i="11"/>
  <c r="S20" i="12"/>
  <c r="S20" i="13"/>
  <c r="S22" i="2"/>
  <c r="S22" i="3"/>
  <c r="S22" i="5"/>
  <c r="S22" i="6"/>
  <c r="S22" i="7"/>
  <c r="S22" i="8"/>
  <c r="S22" i="9"/>
  <c r="S22" i="10"/>
  <c r="S22" i="11"/>
  <c r="S22" i="12"/>
  <c r="S22" i="13"/>
  <c r="S24" i="2"/>
  <c r="S24" i="3"/>
  <c r="S24" i="5"/>
  <c r="S24" i="6"/>
  <c r="S24" i="7"/>
  <c r="S24" i="8"/>
  <c r="S24" i="9"/>
  <c r="S24" i="10"/>
  <c r="S24" i="11"/>
  <c r="S24" i="12"/>
  <c r="S24" i="13"/>
  <c r="S26" i="2"/>
  <c r="S26" i="3"/>
  <c r="S26" i="5"/>
  <c r="S26" i="6"/>
  <c r="S26" i="7"/>
  <c r="S26" i="8"/>
  <c r="S26" i="9"/>
  <c r="S26" i="10"/>
  <c r="S26" i="11"/>
  <c r="S26" i="12"/>
  <c r="S26" i="13"/>
  <c r="S28" i="2"/>
  <c r="S28" i="3"/>
  <c r="S28" i="5"/>
  <c r="S28" i="6"/>
  <c r="S28" i="7"/>
  <c r="S28" i="8"/>
  <c r="S28" i="9"/>
  <c r="S28" i="10"/>
  <c r="S28" i="11"/>
  <c r="S28" i="12"/>
  <c r="S28" i="13"/>
  <c r="S30" i="2"/>
  <c r="S30" i="3"/>
  <c r="S30" i="5"/>
  <c r="S30" i="6"/>
  <c r="S30" i="7"/>
  <c r="S30" i="8"/>
  <c r="S30" i="9"/>
  <c r="S30" i="10"/>
  <c r="S30" i="11"/>
  <c r="S30" i="12"/>
  <c r="S30" i="13"/>
  <c r="S31" i="2"/>
  <c r="S31" i="3"/>
  <c r="S31" i="5"/>
  <c r="S31" i="6"/>
  <c r="S31" i="7"/>
  <c r="S31" i="8"/>
  <c r="S31" i="9"/>
  <c r="S31" i="10"/>
  <c r="S31" i="11"/>
  <c r="S31" i="12"/>
  <c r="S31" i="13"/>
  <c r="S32" i="2"/>
  <c r="S32" i="3"/>
  <c r="S32" i="5"/>
  <c r="S32" i="6"/>
  <c r="S32" i="7"/>
  <c r="S32" i="8"/>
  <c r="S32" i="9"/>
  <c r="S32" i="10"/>
  <c r="S32" i="11"/>
  <c r="S32" i="12"/>
  <c r="S32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<sst xmlns="http://schemas.openxmlformats.org/spreadsheetml/2006/main" count="158" uniqueCount="34">
  <si>
    <t>Start Date</t>
  </si>
  <si>
    <t>End Date</t>
  </si>
  <si>
    <t>Sun</t>
  </si>
  <si>
    <t>Mon</t>
  </si>
  <si>
    <t>Tue</t>
  </si>
  <si>
    <t>Wed</t>
  </si>
  <si>
    <t>Thu</t>
  </si>
  <si>
    <t>Fri</t>
  </si>
  <si>
    <t>Sat</t>
  </si>
  <si>
    <t>Month #</t>
  </si>
  <si>
    <t>Day #</t>
  </si>
  <si>
    <t>Year #</t>
  </si>
  <si>
    <t>Last day of month (First day of next month minus 1)</t>
  </si>
  <si>
    <t>Months occuring between dates</t>
  </si>
  <si>
    <t>Relevant?</t>
  </si>
  <si>
    <t>Month Name</t>
  </si>
  <si>
    <t>First day of month</t>
  </si>
  <si>
    <t>3-Letter Day</t>
  </si>
  <si>
    <t>Last day of month</t>
  </si>
  <si>
    <t>Days in month</t>
  </si>
  <si>
    <t>Days Adjusted</t>
  </si>
  <si>
    <t>Year</t>
  </si>
  <si>
    <t>Month Name 2</t>
  </si>
  <si>
    <t>Month Name 3</t>
  </si>
  <si>
    <t>Month Name 4</t>
  </si>
  <si>
    <t>Month Name 5</t>
  </si>
  <si>
    <t>Month Name 6</t>
  </si>
  <si>
    <t>Month Name 7</t>
  </si>
  <si>
    <t>Month Name 8</t>
  </si>
  <si>
    <t>Month Name 9</t>
  </si>
  <si>
    <t>Month Name 10</t>
  </si>
  <si>
    <t>Month Name 11</t>
  </si>
  <si>
    <t>Month Name 12</t>
  </si>
  <si>
    <t>This Template/Spreadsheet was created by, and is owned by SpreadsheetClass.com.  Copyright © 2021 by Silver Sky, LLC       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</si>
</sst>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"/>
  </numFmts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rgb="FFFFFFFF"/>
      <name val="Arial"/>
      <scheme val="minor"/>
    </font>
    <font>
      <b/>
      <sz val="14"/>
      <color theme="1"/>
      <name val="Arial"/>
      <scheme val="minor"/>
    </font>
    <font>
      <b/>
      <sz val="18"/>
      <color theme="1"/>
      <name val="Arial"/>
      <scheme val="minor"/>
    </font>
    <font>
      <b/>
      <sz val="12"/>
      <color theme="1"/>
      <name val="Arial"/>
      <scheme val="minor"/>
    </font>
    <font>
      <sz val="10"/>
      <color rgb="FF000000"/>
      <name val="Arial"/>
      <scheme val="minor"/>
    </font>
    <font>
      <sz val="10"/>
      <color rgb="FF190083"/>
      <name val="Arial"/>
      <scheme val="minor"/>
    </font>
    <font>
      <b/>
      <sz val="10"/>
      <color theme="1"/>
      <name val="Arial"/>
      <scheme val="minor"/>
    </font>
    <font>
      <sz val="10"/>
      <color theme="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90083"/>
        <bgColor rgb="FF190083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DFFD3"/>
        <bgColor rgb="FFFDFFD3"/>
      </patternFill>
    </fill>
    <fill>
      <patternFill patternType="solid">
        <fgColor rgb="FFB3A1FF"/>
        <bgColor rgb="FFB3A1FF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14" fontId="3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4" fillId="4" borderId="0" xfId="0" applyFont="1" applyFill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4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1" fillId="0" borderId="6" xfId="0" applyFont="1" applyBorder="1"/>
    <xf numFmtId="0" fontId="7" fillId="2" borderId="0" xfId="0" applyFont="1" applyFill="1"/>
    <xf numFmtId="164" fontId="1" fillId="0" borderId="0" xfId="0" applyNumberFormat="1" applyFont="1"/>
    <xf numFmtId="0" fontId="1" fillId="2" borderId="6" xfId="0" applyFont="1" applyFill="1" applyBorder="1"/>
    <xf numFmtId="164" fontId="1" fillId="2" borderId="0" xfId="0" applyNumberFormat="1" applyFont="1" applyFill="1"/>
    <xf numFmtId="14" fontId="1" fillId="2" borderId="0" xfId="0" applyNumberFormat="1" applyFont="1" applyFill="1"/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4" fontId="1" fillId="0" borderId="8" xfId="0" applyNumberFormat="1" applyFont="1" applyBorder="1"/>
    <xf numFmtId="0" fontId="1" fillId="0" borderId="9" xfId="0" applyFont="1" applyBorder="1"/>
    <xf numFmtId="0" fontId="8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5" fillId="4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36"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none"/>
      </fill>
    </dxf>
    <dxf>
      <fill>
        <patternFill patternType="solid">
          <fgColor rgb="FFFCFFB5"/>
          <bgColor rgb="FFFCFF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295275</xdr:colOff>
      <xdr:row>3</xdr:row>
      <xdr:rowOff>885825</xdr:rowOff>
    </xdr:from>
    <xdr:ext cx="76200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7539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190083"/>
              </a:solidFill>
            </a:rPr>
            <a:t>Created by SpreadsheetClass.com</a:t>
          </a:r>
          <a:endParaRPr sz="300">
            <a:solidFill>
              <a:srgbClr val="190083"/>
            </a:solidFill>
          </a:endParaRPr>
        </a:p>
      </xdr:txBody>
    </xdr:sp>
    <xdr:clientData fLocksWithSheet="0"/>
  </xdr:oneCellAnchor>
  <xdr:oneCellAnchor>
    <xdr:from>
      <xdr:col>3</xdr:col>
      <xdr:colOff>152400</xdr:colOff>
      <xdr:row>25</xdr:row>
      <xdr:rowOff>152400</xdr:rowOff>
    </xdr:from>
    <xdr:ext cx="742950" cy="285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7344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190083"/>
              </a:solidFill>
            </a:rPr>
            <a:t>Created by SpreadsheetClass.com</a:t>
          </a:r>
          <a:endParaRPr sz="300">
            <a:solidFill>
              <a:srgbClr val="190083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32</xdr:row>
      <xdr:rowOff>219075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25" y="1063942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32</xdr:row>
      <xdr:rowOff>200025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6650" y="1062037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11</xdr:row>
      <xdr:rowOff>104775</xdr:rowOff>
    </xdr:from>
    <xdr:ext cx="695325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0"/>
          <a:ext cx="6852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190083"/>
              </a:solidFill>
            </a:rPr>
            <a:t>Created by SpreadsheetClass.com</a:t>
          </a:r>
          <a:endParaRPr sz="300">
            <a:solidFill>
              <a:srgbClr val="190083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32</xdr:row>
      <xdr:rowOff>209550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  <a:ext uri="{147F2762-F138-4A5C-976F-8EAC2B608ADB}">
              <a16:predDERef xmlns:a16="http://schemas.microsoft.com/office/drawing/2014/main" pre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25" y="10629900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32</xdr:row>
      <xdr:rowOff>180975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2375" y="1060132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32</xdr:row>
      <xdr:rowOff>209550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10629900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32</xdr:row>
      <xdr:rowOff>161925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2375" y="1058227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32</xdr:row>
      <xdr:rowOff>161925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1058227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32</xdr:row>
      <xdr:rowOff>161925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1058227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32</xdr:row>
      <xdr:rowOff>219075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1063942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32</xdr:row>
      <xdr:rowOff>219075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7600" y="1063942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32</xdr:row>
      <xdr:rowOff>209550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7600" y="10629900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32</xdr:row>
      <xdr:rowOff>219075</xdr:rowOff>
    </xdr:from>
    <xdr:ext cx="15335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9267825"/>
          <a:ext cx="153352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E"/>
    <outlinePr summaryBelow="0" summaryRight="0"/>
  </sheetPr>
  <dimension ref="A1:U34"/>
  <sheetViews>
    <sheetView tabSelected="1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20.140625" hidden="1" customWidth="1"/>
    <col min="16" max="16" width="7.42578125" hidden="1" customWidth="1"/>
    <col min="17" max="17" width="10.85546875" hidden="1" customWidth="1"/>
    <col min="18" max="20" width="7.42578125" hidden="1" customWidth="1"/>
    <col min="21" max="21" width="12.5703125" hidden="1" customWidth="1"/>
    <col min="22" max="22" width="0" hidden="1" customWidth="1"/>
  </cols>
  <sheetData>
    <row r="1" spans="1:21" ht="23.25">
      <c r="A1" s="1"/>
      <c r="B1" s="28" t="str">
        <f>N15&amp;" "&amp;T15</f>
        <v>January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/>
      <c r="M1" s="3" t="e" cm="1">
        <f t="array" aca="1" ref="M1" ca="1">_xludf.index</f>
        <v>#NAME?</v>
      </c>
      <c r="N1" s="3"/>
      <c r="O1" s="3"/>
      <c r="P1" s="3"/>
      <c r="Q1" s="3"/>
      <c r="R1" s="3"/>
      <c r="S1" s="3"/>
      <c r="T1" s="4"/>
    </row>
    <row r="2" spans="1:21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6">
        <v>45292</v>
      </c>
      <c r="K2" s="6">
        <v>45387</v>
      </c>
      <c r="L2" s="7" t="s">
        <v>9</v>
      </c>
      <c r="M2" s="7">
        <f>MONTH(J2)</f>
        <v>1</v>
      </c>
      <c r="N2" s="7">
        <f>MONTH(K2)</f>
        <v>4</v>
      </c>
      <c r="T2" s="8"/>
    </row>
    <row r="3" spans="1:21" ht="21" customHeight="1">
      <c r="A3" s="1"/>
      <c r="B3" s="9">
        <f>IF(B2=$P$15,1,)</f>
        <v>0</v>
      </c>
      <c r="C3" s="9">
        <f t="shared" ref="C3:H3" si="0">IF(B3&gt;0,B3+1, IF(C2=$P$15,1,))</f>
        <v>1</v>
      </c>
      <c r="D3" s="9">
        <f t="shared" si="0"/>
        <v>2</v>
      </c>
      <c r="E3" s="9">
        <f t="shared" si="0"/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1"/>
      <c r="J3" s="1"/>
      <c r="K3" s="1"/>
      <c r="L3" s="7" t="s">
        <v>10</v>
      </c>
      <c r="M3" s="7">
        <f>DAY(J2)</f>
        <v>1</v>
      </c>
      <c r="N3" s="7">
        <f>DAY(K2)</f>
        <v>5</v>
      </c>
      <c r="T3" s="8"/>
    </row>
    <row r="4" spans="1:21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/>
      <c r="T4" s="8"/>
    </row>
    <row r="5" spans="1:21" ht="21" customHeight="1">
      <c r="A5" s="1"/>
      <c r="B5" s="9">
        <f>H3+1</f>
        <v>7</v>
      </c>
      <c r="C5" s="9">
        <f t="shared" ref="C5:H5" si="1">B5+1</f>
        <v>8</v>
      </c>
      <c r="D5" s="9">
        <f t="shared" si="1"/>
        <v>9</v>
      </c>
      <c r="E5" s="9">
        <f t="shared" si="1"/>
        <v>10</v>
      </c>
      <c r="F5" s="9">
        <f t="shared" si="1"/>
        <v>11</v>
      </c>
      <c r="G5" s="9">
        <f t="shared" si="1"/>
        <v>12</v>
      </c>
      <c r="H5" s="9">
        <f t="shared" si="1"/>
        <v>13</v>
      </c>
      <c r="I5" s="1"/>
      <c r="J5" s="1"/>
      <c r="K5" s="1"/>
      <c r="L5" s="7" t="s">
        <v>11</v>
      </c>
      <c r="M5" s="7">
        <f>YEAR(J2)</f>
        <v>2024</v>
      </c>
      <c r="N5" s="7">
        <f>YEAR(K2)</f>
        <v>2024</v>
      </c>
      <c r="T5" s="8"/>
    </row>
    <row r="6" spans="1:21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/>
      <c r="T6" s="8"/>
    </row>
    <row r="7" spans="1:21" ht="21" customHeight="1">
      <c r="A7" s="1"/>
      <c r="B7" s="9">
        <f>H5+1</f>
        <v>14</v>
      </c>
      <c r="C7" s="9">
        <f t="shared" ref="C7:H7" si="2">B7+1</f>
        <v>15</v>
      </c>
      <c r="D7" s="9">
        <f t="shared" si="2"/>
        <v>16</v>
      </c>
      <c r="E7" s="9">
        <f t="shared" si="2"/>
        <v>17</v>
      </c>
      <c r="F7" s="9">
        <f t="shared" si="2"/>
        <v>18</v>
      </c>
      <c r="G7" s="9">
        <f t="shared" si="2"/>
        <v>19</v>
      </c>
      <c r="H7" s="9">
        <f t="shared" si="2"/>
        <v>20</v>
      </c>
      <c r="I7" s="1"/>
      <c r="J7" s="1"/>
      <c r="K7" s="1"/>
      <c r="L7" s="7" t="s">
        <v>12</v>
      </c>
      <c r="M7" s="11">
        <f t="shared" ref="M7:N7" si="3">DATE(M5,M2+1,1)-1</f>
        <v>45322</v>
      </c>
      <c r="N7" s="11">
        <f t="shared" si="3"/>
        <v>45412</v>
      </c>
      <c r="T7" s="8"/>
    </row>
    <row r="8" spans="1:21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/>
      <c r="T8" s="8"/>
    </row>
    <row r="9" spans="1:21" ht="21" customHeight="1">
      <c r="A9" s="1"/>
      <c r="B9" s="9">
        <f>H7+1</f>
        <v>21</v>
      </c>
      <c r="C9" s="9">
        <f>IF(B9&gt;=$R$15,,IF(B9=0,,B9+1))</f>
        <v>22</v>
      </c>
      <c r="D9" s="9">
        <f>IF(C9&gt;=$R$15,,IF(C9=0,,C9+1))</f>
        <v>23</v>
      </c>
      <c r="E9" s="9">
        <f>IF(D9&gt;=$R$15,,IF(D9=0,,D9+1))</f>
        <v>24</v>
      </c>
      <c r="F9" s="9">
        <f>IF(E9&gt;=$R$15,,IF(E9=0,,E9+1))</f>
        <v>25</v>
      </c>
      <c r="G9" s="9">
        <f>IF(F9&gt;=$R$15,,IF(F9=0,,F9+1))</f>
        <v>26</v>
      </c>
      <c r="H9" s="9">
        <f>IF(G9&gt;=$R$15,,IF(G9=0,,G9+1))</f>
        <v>27</v>
      </c>
      <c r="I9" s="1"/>
      <c r="J9" s="1"/>
      <c r="K9" s="1"/>
      <c r="L9" s="7" t="s">
        <v>13</v>
      </c>
      <c r="M9" s="7">
        <f>N2-M2+1</f>
        <v>4</v>
      </c>
      <c r="T9" s="8"/>
    </row>
    <row r="10" spans="1:21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/>
      <c r="T10" s="8"/>
    </row>
    <row r="11" spans="1:21" ht="21" customHeight="1">
      <c r="A11" s="1"/>
      <c r="B11" s="9">
        <f>IF(H9&gt;=$R$15,,IF(H9=0,,H9+1))</f>
        <v>28</v>
      </c>
      <c r="C11" s="9">
        <f>IF(B11&gt;=$R$15,,IF(B11=0,,B11+1))</f>
        <v>29</v>
      </c>
      <c r="D11" s="9">
        <f>IF(C11&gt;=$R$15,,IF(C11=0,,C11+1))</f>
        <v>30</v>
      </c>
      <c r="E11" s="9">
        <f>IF(D11&gt;=$R$15,,IF(D11=0,,D11+1))</f>
        <v>31</v>
      </c>
      <c r="F11" s="9">
        <f>IF(E11&gt;=$R$15,,IF(E11=0,,E11+1))</f>
        <v>0</v>
      </c>
      <c r="G11" s="9">
        <f>IF(F11&gt;=$R$15,,IF(F11=0,,F11+1))</f>
        <v>0</v>
      </c>
      <c r="H11" s="9">
        <f>IF(G11&gt;=$R$15,,IF(G11=0,,G11+1))</f>
        <v>0</v>
      </c>
      <c r="I11" s="1"/>
      <c r="J11" s="1"/>
      <c r="K11" s="1"/>
      <c r="T11" s="8"/>
    </row>
    <row r="12" spans="1:21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/>
      <c r="M12" s="7"/>
      <c r="N12" s="11"/>
      <c r="O12" s="11"/>
      <c r="T12" s="8"/>
    </row>
    <row r="13" spans="1:21" ht="21" customHeight="1">
      <c r="A13" s="1"/>
      <c r="B13" s="9">
        <f>IF(H11&gt;=$R$15,,IF(H11=0,,H11+1))</f>
        <v>0</v>
      </c>
      <c r="C13" s="9">
        <f>IF(B13&gt;=$R$15,,IF(B13=0,,B13+1))</f>
        <v>0</v>
      </c>
      <c r="D13" s="9">
        <f>IF(C13&gt;=$R$15,,IF(C13=0,,C13+1))</f>
        <v>0</v>
      </c>
      <c r="E13" s="9">
        <f>IF(D13&gt;=$R$15,,IF(D13=0,,D13+1))</f>
        <v>0</v>
      </c>
      <c r="F13" s="9">
        <f>IF(E13&gt;=$R$15,,IF(E13=0,,E13+1))</f>
        <v>0</v>
      </c>
      <c r="G13" s="9">
        <f>IF(F13&gt;=$R$15,,IF(F13=0,,F13+1))</f>
        <v>0</v>
      </c>
      <c r="H13" s="9">
        <f>IF(G13&gt;=$R$15,,IF(G13=0,,G13+1))</f>
        <v>0</v>
      </c>
      <c r="I13" s="1"/>
      <c r="J13" s="1"/>
      <c r="K13" s="1"/>
      <c r="L13" s="12" t="s">
        <v>14</v>
      </c>
      <c r="M13" s="7"/>
      <c r="N13" s="11" t="s">
        <v>15</v>
      </c>
      <c r="O13" s="11" t="s">
        <v>16</v>
      </c>
      <c r="P13" s="7" t="s">
        <v>17</v>
      </c>
      <c r="Q13" s="7" t="s">
        <v>18</v>
      </c>
      <c r="R13" s="7" t="s">
        <v>19</v>
      </c>
      <c r="S13" s="7" t="s">
        <v>20</v>
      </c>
      <c r="T13" s="8" t="s">
        <v>21</v>
      </c>
    </row>
    <row r="14" spans="1:21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/>
      <c r="M14" s="7"/>
      <c r="N14" s="11"/>
      <c r="O14" s="11"/>
      <c r="T14" s="8"/>
    </row>
    <row r="15" spans="1:21" ht="15" hidden="1" customHeight="1">
      <c r="A15" s="1"/>
      <c r="B15" s="13"/>
      <c r="C15" s="13"/>
      <c r="D15" s="13"/>
      <c r="E15" s="13"/>
      <c r="F15" s="13"/>
      <c r="G15" s="13"/>
      <c r="H15" s="13"/>
      <c r="I15" s="1"/>
      <c r="J15" s="1"/>
      <c r="K15" s="1"/>
      <c r="L15" s="12">
        <v>1</v>
      </c>
      <c r="M15" s="7" t="s">
        <v>15</v>
      </c>
      <c r="N15" s="7" t="str">
        <f>TEXT(O15,"mmmm")</f>
        <v>January</v>
      </c>
      <c r="O15" s="14">
        <f>DATE(M$5,M$2,1)</f>
        <v>45292</v>
      </c>
      <c r="P15" s="7" t="str">
        <f>IF(U15=1,"Sun",IF(U15=2,"Mon",IF(U15=3,"Tue",IF(U15=4,"Wed",IF(U15=5,"Thu",IF(U15=6,"Fri",IF(U15=7,"Sat")))))))</f>
        <v>Mon</v>
      </c>
      <c r="Q15" s="11">
        <f>DATE(M$5,M$2+1,1)-1</f>
        <v>45322</v>
      </c>
      <c r="R15" s="7">
        <f>DAY(Q15)</f>
        <v>31</v>
      </c>
      <c r="S15" s="7">
        <f t="shared" ref="S15:S17" si="4">IF(L15=0,,IF(L16=0,N$3,R15))</f>
        <v>31</v>
      </c>
      <c r="T15" s="8">
        <f>YEAR(Q15)</f>
        <v>2024</v>
      </c>
      <c r="U15">
        <f>WEEKDAY(O15)</f>
        <v>2</v>
      </c>
    </row>
    <row r="16" spans="1:21" ht="42.75" hidden="1" customHeight="1">
      <c r="A16" s="1"/>
      <c r="B16" s="13"/>
      <c r="C16" s="13"/>
      <c r="D16" s="13"/>
      <c r="E16" s="13"/>
      <c r="F16" s="13"/>
      <c r="G16" s="13"/>
      <c r="H16" s="13"/>
      <c r="I16" s="1"/>
      <c r="J16" s="1"/>
      <c r="K16" s="1"/>
      <c r="L16" s="12">
        <f t="shared" ref="L16:L18" si="5">IF(AND(K$2&gt;=O16,J$2&lt;=O16),1,0)</f>
        <v>1</v>
      </c>
      <c r="M16" s="7" t="s">
        <v>22</v>
      </c>
      <c r="N16" s="7" t="str">
        <f>TEXT(O16,"mmmm")</f>
        <v>February</v>
      </c>
      <c r="O16" s="14">
        <f>DATE(M$5,M$2+1,1)</f>
        <v>45323</v>
      </c>
      <c r="P16" s="7" t="str">
        <f t="shared" ref="P16:P32" si="6">IF(U16=1,"Sun",IF(U16=2,"Mon",IF(U16=3,"Tue",IF(U16=4,"Wed",IF(U16=5,"Thu",IF(U16=6,"Fri",IF(U16=7,"Sat")))))))</f>
        <v>Thu</v>
      </c>
      <c r="Q16" s="11">
        <f>DATE(M$5,M$2+2,1)-1</f>
        <v>45351</v>
      </c>
      <c r="R16" s="7">
        <f>DAY(Q16)</f>
        <v>29</v>
      </c>
      <c r="S16" s="7">
        <f t="shared" si="4"/>
        <v>29</v>
      </c>
      <c r="T16" s="8">
        <f>YEAR(Q16)</f>
        <v>2024</v>
      </c>
      <c r="U16">
        <f t="shared" ref="U16:U32" si="7">WEEKDAY(O16)</f>
        <v>5</v>
      </c>
    </row>
    <row r="17" spans="1:21" ht="21" hidden="1" customHeight="1">
      <c r="A17" s="1"/>
      <c r="B17" s="13"/>
      <c r="C17" s="13"/>
      <c r="D17" s="13"/>
      <c r="E17" s="13"/>
      <c r="F17" s="13"/>
      <c r="G17" s="13"/>
      <c r="H17" s="13"/>
      <c r="I17" s="1"/>
      <c r="J17" s="1"/>
      <c r="K17" s="1"/>
      <c r="L17" s="12">
        <f t="shared" si="5"/>
        <v>1</v>
      </c>
      <c r="M17" s="7" t="s">
        <v>23</v>
      </c>
      <c r="N17" s="7" t="str">
        <f>TEXT(O17,"mmmm")</f>
        <v>March</v>
      </c>
      <c r="O17" s="14">
        <f>DATE(M$5,M$2+2,1)</f>
        <v>45352</v>
      </c>
      <c r="P17" s="7" t="str">
        <f t="shared" si="6"/>
        <v>Fri</v>
      </c>
      <c r="Q17" s="11">
        <f>DATE(M$5,M$2+3,1)-1</f>
        <v>45382</v>
      </c>
      <c r="R17" s="7">
        <f>DAY(Q17)</f>
        <v>31</v>
      </c>
      <c r="S17" s="7">
        <f t="shared" si="4"/>
        <v>31</v>
      </c>
      <c r="T17" s="8">
        <f>YEAR(Q17)</f>
        <v>2024</v>
      </c>
      <c r="U17">
        <f t="shared" si="7"/>
        <v>6</v>
      </c>
    </row>
    <row r="18" spans="1:21" ht="21" hidden="1" customHeight="1">
      <c r="A18" s="1"/>
      <c r="B18" s="13"/>
      <c r="C18" s="13"/>
      <c r="D18" s="13"/>
      <c r="E18" s="13"/>
      <c r="F18" s="13"/>
      <c r="G18" s="13"/>
      <c r="H18" s="13"/>
      <c r="I18" s="1"/>
      <c r="J18" s="1"/>
      <c r="K18" s="1"/>
      <c r="L18" s="12">
        <f t="shared" si="5"/>
        <v>1</v>
      </c>
      <c r="M18" s="7" t="s">
        <v>24</v>
      </c>
      <c r="N18" s="7" t="str">
        <f>TEXT(O18,"mmmm")</f>
        <v>April</v>
      </c>
      <c r="O18" s="14">
        <f>DATE(M$5,M$2+3,1)</f>
        <v>45383</v>
      </c>
      <c r="P18" s="7" t="str">
        <f t="shared" si="6"/>
        <v>Mon</v>
      </c>
      <c r="Q18" s="11">
        <f>DATE(M$5,M$2+4,1)-1</f>
        <v>45412</v>
      </c>
      <c r="R18" s="7">
        <f>DAY(Q18)</f>
        <v>30</v>
      </c>
      <c r="S18" s="7">
        <f>IF(L18=0,,IF(L20=0,N$3,R18))</f>
        <v>5</v>
      </c>
      <c r="T18" s="8">
        <f>YEAR(Q18)</f>
        <v>2024</v>
      </c>
      <c r="U18">
        <f t="shared" si="7"/>
        <v>2</v>
      </c>
    </row>
    <row r="19" spans="1:21" ht="108" hidden="1" customHeight="1">
      <c r="A19" s="1"/>
      <c r="B19" s="13"/>
      <c r="C19" s="13"/>
      <c r="D19" s="13"/>
      <c r="E19" s="13"/>
      <c r="F19" s="13"/>
      <c r="G19" s="13"/>
      <c r="H19" s="13"/>
      <c r="I19" s="1"/>
      <c r="J19" s="1"/>
      <c r="K19" s="1"/>
      <c r="L19" s="12"/>
      <c r="M19" s="7"/>
      <c r="O19" s="14"/>
      <c r="P19" s="7"/>
      <c r="T19" s="8"/>
      <c r="U19">
        <f t="shared" si="7"/>
        <v>7</v>
      </c>
    </row>
    <row r="20" spans="1:21" ht="21" hidden="1" customHeight="1">
      <c r="A20" s="1"/>
      <c r="B20" s="13"/>
      <c r="C20" s="13"/>
      <c r="D20" s="13"/>
      <c r="E20" s="13"/>
      <c r="F20" s="13"/>
      <c r="G20" s="13"/>
      <c r="H20" s="13"/>
      <c r="I20" s="1"/>
      <c r="J20" s="1"/>
      <c r="K20" s="1"/>
      <c r="L20" s="12">
        <f>IF(AND(K$2&gt;=O20,J$2&lt;=O20),1,0)</f>
        <v>0</v>
      </c>
      <c r="M20" s="7" t="s">
        <v>25</v>
      </c>
      <c r="N20" s="7" t="str">
        <f>TEXT(O20,"mmmm")</f>
        <v>May</v>
      </c>
      <c r="O20" s="14">
        <f>DATE(M$5,M$2+4,1)</f>
        <v>45413</v>
      </c>
      <c r="P20" s="7" t="str">
        <f t="shared" si="6"/>
        <v>Wed</v>
      </c>
      <c r="Q20" s="11">
        <f>DATE(M$5,M$2+5,1)-1</f>
        <v>45443</v>
      </c>
      <c r="R20" s="7">
        <f>DAY(Q20)</f>
        <v>31</v>
      </c>
      <c r="S20" s="7">
        <f>IF(L20=0,,IF(L22=0,N$3,R20))</f>
        <v>0</v>
      </c>
      <c r="T20" s="8">
        <f>YEAR(Q20)</f>
        <v>2024</v>
      </c>
      <c r="U20">
        <f t="shared" si="7"/>
        <v>4</v>
      </c>
    </row>
    <row r="21" spans="1:21" ht="108" hidden="1" customHeight="1">
      <c r="A21" s="1"/>
      <c r="B21" s="13"/>
      <c r="C21" s="13"/>
      <c r="D21" s="13"/>
      <c r="E21" s="13"/>
      <c r="F21" s="13"/>
      <c r="G21" s="13"/>
      <c r="H21" s="13"/>
      <c r="I21" s="1"/>
      <c r="J21" s="1"/>
      <c r="K21" s="1"/>
      <c r="L21" s="12"/>
      <c r="M21" s="7"/>
      <c r="O21" s="14"/>
      <c r="P21" s="7"/>
      <c r="T21" s="8"/>
      <c r="U21">
        <f t="shared" si="7"/>
        <v>7</v>
      </c>
    </row>
    <row r="22" spans="1:21" ht="21" hidden="1" customHeight="1">
      <c r="A22" s="1"/>
      <c r="B22" s="13"/>
      <c r="C22" s="13"/>
      <c r="D22" s="13"/>
      <c r="E22" s="13"/>
      <c r="F22" s="13"/>
      <c r="G22" s="13"/>
      <c r="H22" s="13"/>
      <c r="I22" s="1"/>
      <c r="J22" s="1"/>
      <c r="K22" s="1"/>
      <c r="L22" s="12">
        <f>IF(AND(K$2&gt;=O22,J$2&lt;=O22),1,0)</f>
        <v>0</v>
      </c>
      <c r="M22" s="7" t="s">
        <v>26</v>
      </c>
      <c r="N22" s="7" t="str">
        <f>TEXT(O22,"mmmm")</f>
        <v>June</v>
      </c>
      <c r="O22" s="14">
        <f>DATE(M$5,M$2+5,1)</f>
        <v>45444</v>
      </c>
      <c r="P22" s="7" t="str">
        <f t="shared" si="6"/>
        <v>Sat</v>
      </c>
      <c r="Q22" s="11">
        <f>DATE(M$5,M$2+6,1)-1</f>
        <v>45473</v>
      </c>
      <c r="R22" s="7">
        <f>DAY(Q22)</f>
        <v>30</v>
      </c>
      <c r="S22" s="7">
        <f>IF(L22=0,,IF(L24=0,N$3,R22))</f>
        <v>0</v>
      </c>
      <c r="T22" s="8">
        <f>YEAR(Q22)</f>
        <v>2024</v>
      </c>
      <c r="U22">
        <f t="shared" si="7"/>
        <v>7</v>
      </c>
    </row>
    <row r="23" spans="1:21" ht="108" hidden="1" customHeight="1">
      <c r="A23" s="1"/>
      <c r="B23" s="13"/>
      <c r="C23" s="13"/>
      <c r="D23" s="13"/>
      <c r="E23" s="13"/>
      <c r="F23" s="13"/>
      <c r="G23" s="13"/>
      <c r="H23" s="13"/>
      <c r="I23" s="1"/>
      <c r="J23" s="1"/>
      <c r="K23" s="1"/>
      <c r="L23" s="12"/>
      <c r="M23" s="7"/>
      <c r="O23" s="14"/>
      <c r="P23" s="7"/>
      <c r="T23" s="8"/>
      <c r="U23">
        <f t="shared" si="7"/>
        <v>7</v>
      </c>
    </row>
    <row r="24" spans="1:21" ht="21" hidden="1" customHeight="1">
      <c r="A24" s="1"/>
      <c r="B24" s="13"/>
      <c r="C24" s="13"/>
      <c r="D24" s="13"/>
      <c r="E24" s="13"/>
      <c r="F24" s="13"/>
      <c r="G24" s="13"/>
      <c r="H24" s="13"/>
      <c r="I24" s="1"/>
      <c r="J24" s="1"/>
      <c r="K24" s="1"/>
      <c r="L24" s="12">
        <f>IF(AND(K$2&gt;=O24,J$2&lt;=O24),1,0)</f>
        <v>0</v>
      </c>
      <c r="M24" s="7" t="s">
        <v>27</v>
      </c>
      <c r="N24" s="7" t="str">
        <f>TEXT(O24,"mmmm")</f>
        <v>July</v>
      </c>
      <c r="O24" s="14">
        <f>DATE(M$5,M$2+6,1)</f>
        <v>45474</v>
      </c>
      <c r="P24" s="7" t="str">
        <f t="shared" si="6"/>
        <v>Mon</v>
      </c>
      <c r="Q24" s="11">
        <f>DATE(M$5,M$2+7,1)-1</f>
        <v>45504</v>
      </c>
      <c r="R24" s="7">
        <f>DAY(Q24)</f>
        <v>31</v>
      </c>
      <c r="S24" s="7">
        <f>IF(L24=0,,IF(L26=0,N$3,R24))</f>
        <v>0</v>
      </c>
      <c r="T24" s="8">
        <f>YEAR(Q24)</f>
        <v>2024</v>
      </c>
      <c r="U24">
        <f t="shared" si="7"/>
        <v>2</v>
      </c>
    </row>
    <row r="25" spans="1:21" ht="108" hidden="1" customHeight="1">
      <c r="A25" s="1"/>
      <c r="B25" s="13"/>
      <c r="C25" s="13"/>
      <c r="D25" s="13"/>
      <c r="E25" s="13"/>
      <c r="F25" s="13"/>
      <c r="G25" s="13"/>
      <c r="H25" s="13"/>
      <c r="I25" s="1"/>
      <c r="J25" s="1"/>
      <c r="K25" s="1"/>
      <c r="L25" s="12"/>
      <c r="M25" s="7"/>
      <c r="O25" s="14"/>
      <c r="P25" s="7"/>
      <c r="T25" s="8"/>
      <c r="U25">
        <f t="shared" si="7"/>
        <v>7</v>
      </c>
    </row>
    <row r="26" spans="1:21" ht="21" hidden="1" customHeight="1">
      <c r="A26" s="1"/>
      <c r="B26" s="13"/>
      <c r="C26" s="13"/>
      <c r="D26" s="13"/>
      <c r="E26" s="13"/>
      <c r="F26" s="13"/>
      <c r="G26" s="13"/>
      <c r="H26" s="13"/>
      <c r="I26" s="1"/>
      <c r="J26" s="1"/>
      <c r="K26" s="1"/>
      <c r="L26" s="12">
        <f>IF(AND(K$2&gt;=O26,J$2&lt;=O26),1,0)</f>
        <v>0</v>
      </c>
      <c r="M26" s="7" t="s">
        <v>28</v>
      </c>
      <c r="N26" s="7" t="str">
        <f>TEXT(O26,"mmmm")</f>
        <v>August</v>
      </c>
      <c r="O26" s="14">
        <f>DATE(M$5,M$2+7,1)</f>
        <v>45505</v>
      </c>
      <c r="P26" s="7" t="str">
        <f t="shared" si="6"/>
        <v>Thu</v>
      </c>
      <c r="Q26" s="11">
        <f>DATE(M$5,M$2+8,1)-1</f>
        <v>45535</v>
      </c>
      <c r="R26" s="7">
        <f>DAY(Q26)</f>
        <v>31</v>
      </c>
      <c r="S26" s="7">
        <f>IF(L26=0,,IF(L28=0,N$3,R26))</f>
        <v>0</v>
      </c>
      <c r="T26" s="8">
        <f>YEAR(Q26)</f>
        <v>2024</v>
      </c>
      <c r="U26">
        <f t="shared" si="7"/>
        <v>5</v>
      </c>
    </row>
    <row r="27" spans="1:21" ht="108" hidden="1" customHeight="1">
      <c r="A27" s="1"/>
      <c r="B27" s="13"/>
      <c r="C27" s="13"/>
      <c r="D27" s="13"/>
      <c r="E27" s="13"/>
      <c r="F27" s="13"/>
      <c r="G27" s="13"/>
      <c r="H27" s="13"/>
      <c r="I27" s="1"/>
      <c r="J27" s="1"/>
      <c r="K27" s="1"/>
      <c r="L27" s="12"/>
      <c r="M27" s="7"/>
      <c r="O27" s="14"/>
      <c r="P27" s="7"/>
      <c r="T27" s="8"/>
      <c r="U27">
        <f t="shared" si="7"/>
        <v>7</v>
      </c>
    </row>
    <row r="28" spans="1:21" ht="21" hidden="1" customHeight="1">
      <c r="A28" s="1"/>
      <c r="B28" s="13"/>
      <c r="C28" s="13"/>
      <c r="D28" s="13"/>
      <c r="E28" s="13"/>
      <c r="F28" s="13"/>
      <c r="G28" s="13"/>
      <c r="H28" s="13"/>
      <c r="I28" s="1"/>
      <c r="J28" s="1"/>
      <c r="K28" s="1"/>
      <c r="L28" s="12">
        <f>IF(AND(K$2&gt;=O28,J$2&lt;=O28),1,0)</f>
        <v>0</v>
      </c>
      <c r="M28" s="7" t="s">
        <v>29</v>
      </c>
      <c r="N28" s="7" t="str">
        <f>TEXT(O28,"mmmm")</f>
        <v>September</v>
      </c>
      <c r="O28" s="14">
        <f>DATE(M$5,M$2+8,1)</f>
        <v>45536</v>
      </c>
      <c r="P28" s="7" t="str">
        <f t="shared" si="6"/>
        <v>Sun</v>
      </c>
      <c r="Q28" s="11">
        <f>DATE(M$5,M$2+9,1)-1</f>
        <v>45565</v>
      </c>
      <c r="R28" s="7">
        <f>DAY(Q28)</f>
        <v>30</v>
      </c>
      <c r="S28" s="7">
        <f>IF(L28=0,,IF(L30=0,N$3,R28))</f>
        <v>0</v>
      </c>
      <c r="T28" s="8">
        <f>YEAR(Q28)</f>
        <v>2024</v>
      </c>
      <c r="U28">
        <f t="shared" si="7"/>
        <v>1</v>
      </c>
    </row>
    <row r="29" spans="1:21" ht="108" hidden="1" customHeight="1">
      <c r="A29" s="1"/>
      <c r="B29" s="13"/>
      <c r="C29" s="13"/>
      <c r="D29" s="13"/>
      <c r="E29" s="13"/>
      <c r="F29" s="13"/>
      <c r="G29" s="13"/>
      <c r="H29" s="13"/>
      <c r="I29" s="1"/>
      <c r="J29" s="1"/>
      <c r="K29" s="1"/>
      <c r="L29" s="12"/>
      <c r="M29" s="7"/>
      <c r="O29" s="14"/>
      <c r="P29" s="7"/>
      <c r="T29" s="8"/>
      <c r="U29">
        <f t="shared" si="7"/>
        <v>7</v>
      </c>
    </row>
    <row r="30" spans="1:21" ht="15" hidden="1" customHeight="1">
      <c r="A30" s="1"/>
      <c r="B30" s="13"/>
      <c r="C30" s="13"/>
      <c r="D30" s="13"/>
      <c r="E30" s="13"/>
      <c r="F30" s="13"/>
      <c r="G30" s="13"/>
      <c r="H30" s="13"/>
      <c r="I30" s="1"/>
      <c r="J30" s="1"/>
      <c r="K30" s="1"/>
      <c r="L30" s="15">
        <f t="shared" ref="L30:L32" si="8">IF(AND(K$2&gt;=O30,J$2&lt;=O30),1,0)</f>
        <v>0</v>
      </c>
      <c r="M30" s="1" t="s">
        <v>30</v>
      </c>
      <c r="N30" s="7" t="str">
        <f>TEXT(O30,"mmmm")</f>
        <v>October</v>
      </c>
      <c r="O30" s="16">
        <f>DATE(M$5,M$2+9,1)</f>
        <v>45566</v>
      </c>
      <c r="P30" s="7" t="str">
        <f t="shared" si="6"/>
        <v>Tue</v>
      </c>
      <c r="Q30" s="17">
        <f>DATE(M$5,M$2+10,1)-1</f>
        <v>45596</v>
      </c>
      <c r="R30" s="7">
        <f>DAY(Q30)</f>
        <v>31</v>
      </c>
      <c r="S30" s="1">
        <f t="shared" ref="S30:S31" si="9">IF(L30=0,,IF(L31=0,N$3,R30))</f>
        <v>0</v>
      </c>
      <c r="T30" s="8">
        <f>YEAR(Q30)</f>
        <v>2024</v>
      </c>
      <c r="U30">
        <f t="shared" si="7"/>
        <v>3</v>
      </c>
    </row>
    <row r="31" spans="1:21" ht="41.25" hidden="1" customHeight="1">
      <c r="A31" s="1"/>
      <c r="B31" s="13"/>
      <c r="C31" s="13"/>
      <c r="D31" s="13"/>
      <c r="E31" s="13"/>
      <c r="F31" s="13"/>
      <c r="G31" s="13"/>
      <c r="H31" s="13"/>
      <c r="I31" s="1"/>
      <c r="J31" s="1"/>
      <c r="K31" s="1"/>
      <c r="L31" s="12">
        <f t="shared" si="8"/>
        <v>0</v>
      </c>
      <c r="M31" s="7" t="s">
        <v>31</v>
      </c>
      <c r="N31" s="7" t="str">
        <f>TEXT(O31,"mmmm")</f>
        <v>November</v>
      </c>
      <c r="O31" s="14">
        <f>DATE(M$5,M$2+10,1)</f>
        <v>45597</v>
      </c>
      <c r="P31" s="7" t="str">
        <f t="shared" si="6"/>
        <v>Fri</v>
      </c>
      <c r="Q31" s="11">
        <f>DATE(M$5,M$2+11,1)-1</f>
        <v>45626</v>
      </c>
      <c r="R31" s="7">
        <f>DAY(Q31)</f>
        <v>30</v>
      </c>
      <c r="S31" s="7">
        <f t="shared" si="9"/>
        <v>0</v>
      </c>
      <c r="T31" s="8">
        <f>YEAR(Q31)</f>
        <v>2024</v>
      </c>
      <c r="U31">
        <f t="shared" si="7"/>
        <v>6</v>
      </c>
    </row>
    <row r="32" spans="1:21" ht="21" hidden="1" customHeight="1">
      <c r="A32" s="1"/>
      <c r="B32" s="13"/>
      <c r="C32" s="13"/>
      <c r="D32" s="13"/>
      <c r="E32" s="13"/>
      <c r="F32" s="13"/>
      <c r="G32" s="13"/>
      <c r="H32" s="13"/>
      <c r="I32" s="1"/>
      <c r="J32" s="1"/>
      <c r="K32" s="1"/>
      <c r="L32" s="18">
        <f t="shared" si="8"/>
        <v>0</v>
      </c>
      <c r="M32" s="19" t="s">
        <v>32</v>
      </c>
      <c r="N32" s="7" t="str">
        <f>TEXT(O32,"mmmm")</f>
        <v>December</v>
      </c>
      <c r="O32" s="20">
        <f>DATE(M$5,M$2+11,1)</f>
        <v>45627</v>
      </c>
      <c r="P32" s="7" t="str">
        <f t="shared" si="6"/>
        <v>Sun</v>
      </c>
      <c r="Q32" s="21">
        <f>DATE(M$5,M$2+12,1)-1</f>
        <v>45657</v>
      </c>
      <c r="R32" s="7">
        <f>DAY(Q32)</f>
        <v>31</v>
      </c>
      <c r="S32" s="19">
        <f>IF(L32=0,,IF(#REF!=0,N$3,R32))</f>
        <v>0</v>
      </c>
      <c r="T32" s="8">
        <f>YEAR(Q32)</f>
        <v>2024</v>
      </c>
      <c r="U32">
        <f t="shared" si="7"/>
        <v>1</v>
      </c>
    </row>
    <row r="33" spans="1:15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24"/>
      <c r="N33" s="25"/>
      <c r="O33" s="25"/>
    </row>
    <row r="34" spans="1:15" ht="15.75" customHeight="1">
      <c r="F34" s="27" t="s">
        <v>33</v>
      </c>
    </row>
  </sheetData>
  <mergeCells count="2">
    <mergeCell ref="B1:H1"/>
    <mergeCell ref="G33:H33"/>
  </mergeCells>
  <conditionalFormatting sqref="B3:H14">
    <cfRule type="expression" dxfId="35" priority="1">
      <formula>AND(B3&gt;=$M$3,B3&lt;=$S$15)</formula>
    </cfRule>
  </conditionalFormatting>
  <conditionalFormatting sqref="J12">
    <cfRule type="cellIs" dxfId="34" priority="2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E"/>
    <outlinePr summaryBelow="0" summaryRight="0"/>
  </sheetPr>
  <dimension ref="A1:T34"/>
  <sheetViews>
    <sheetView workbookViewId="0">
      <pane ySplit="2" topLeftCell="A3" activePane="bottomLeft" state="frozen"/>
      <selection pane="bottomLeft" activeCell="A4" sqref="A4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Start'!N16&amp;" "&amp;'January  Start'!T16</f>
        <v>February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Start'!$P$16,1,)</f>
        <v>0</v>
      </c>
      <c r="C3" s="9">
        <f>IF(B3&gt;0,B3+1, IF(C2='January  Start'!$P$16,1,))</f>
        <v>0</v>
      </c>
      <c r="D3" s="9">
        <f>IF(C3&gt;0,C3+1, IF(D2='January  Start'!$P$16,1,))</f>
        <v>0</v>
      </c>
      <c r="E3" s="9">
        <f>IF(D3&gt;0,D3+1, IF(E2='January  Start'!$P$16,1,))</f>
        <v>0</v>
      </c>
      <c r="F3" s="9">
        <f>IF(E3&gt;0,E3+1, IF(F2='January  Start'!$P$16,1,))</f>
        <v>1</v>
      </c>
      <c r="G3" s="9">
        <f>IF(F3&gt;0,F3+1, IF(G2='January  Start'!$P$16,1,))</f>
        <v>2</v>
      </c>
      <c r="H3" s="9">
        <f>IF(G3&gt;0,G3+1, IF(H2='January  Start'!$P$16,1,))</f>
        <v>3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4</v>
      </c>
      <c r="C5" s="9">
        <f t="shared" ref="C5:H5" si="0">B5+1</f>
        <v>5</v>
      </c>
      <c r="D5" s="9">
        <f t="shared" si="0"/>
        <v>6</v>
      </c>
      <c r="E5" s="9">
        <f t="shared" si="0"/>
        <v>7</v>
      </c>
      <c r="F5" s="9">
        <f t="shared" si="0"/>
        <v>8</v>
      </c>
      <c r="G5" s="9">
        <f t="shared" si="0"/>
        <v>9</v>
      </c>
      <c r="H5" s="9">
        <f t="shared" si="0"/>
        <v>10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11</v>
      </c>
      <c r="C7" s="9">
        <f t="shared" ref="C7:H7" si="1">B7+1</f>
        <v>12</v>
      </c>
      <c r="D7" s="9">
        <f t="shared" si="1"/>
        <v>13</v>
      </c>
      <c r="E7" s="9">
        <f t="shared" si="1"/>
        <v>14</v>
      </c>
      <c r="F7" s="9">
        <f t="shared" si="1"/>
        <v>15</v>
      </c>
      <c r="G7" s="9">
        <f t="shared" si="1"/>
        <v>16</v>
      </c>
      <c r="H7" s="9">
        <f t="shared" si="1"/>
        <v>17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18</v>
      </c>
      <c r="C9" s="9">
        <f>IF(B9&gt;='January  Start'!$R$16,,IF(B9=0,,B9+1))</f>
        <v>19</v>
      </c>
      <c r="D9" s="9">
        <f>IF(C9&gt;='January  Start'!$R$16,,IF(C9=0,,C9+1))</f>
        <v>20</v>
      </c>
      <c r="E9" s="9">
        <f>IF(D9&gt;='January  Start'!$R$16,,IF(D9=0,,D9+1))</f>
        <v>21</v>
      </c>
      <c r="F9" s="9">
        <f>IF(E9&gt;='January  Start'!$R$16,,IF(E9=0,,E9+1))</f>
        <v>22</v>
      </c>
      <c r="G9" s="9">
        <f>IF(F9&gt;='January  Start'!$R$16,,IF(F9=0,,F9+1))</f>
        <v>23</v>
      </c>
      <c r="H9" s="9">
        <f>IF(G9&gt;='January  Start'!$R$16,,IF(G9=0,,G9+1))</f>
        <v>24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Start'!$R$16,,IF(H9=0,,H9+1))</f>
        <v>25</v>
      </c>
      <c r="C11" s="9">
        <f>IF(B11&gt;='January  Start'!$R$16,,IF(B11=0,,B11+1))</f>
        <v>26</v>
      </c>
      <c r="D11" s="9">
        <f>IF(C11&gt;='January  Start'!$R$16,,IF(C11=0,,C11+1))</f>
        <v>27</v>
      </c>
      <c r="E11" s="9">
        <f>IF(D11&gt;='January  Start'!$R$16,,IF(D11=0,,D11+1))</f>
        <v>28</v>
      </c>
      <c r="F11" s="9">
        <f>IF(E11&gt;='January  Start'!$R$16,,IF(E11=0,,E11+1))</f>
        <v>29</v>
      </c>
      <c r="G11" s="9">
        <f>IF(F11&gt;='January  Start'!$R$16,,IF(F11=0,,F11+1))</f>
        <v>0</v>
      </c>
      <c r="H11" s="9">
        <f>IF(G11&gt;='January  Start'!$R$16,,IF(G11=0,,G11+1))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Start'!$R$16,,IF(H11=0,,H11+1))</f>
        <v>0</v>
      </c>
      <c r="C13" s="9">
        <f>IF(B13&gt;='January  Start'!$R$16,,IF(B13=0,,B13+1))</f>
        <v>0</v>
      </c>
      <c r="D13" s="9">
        <f>IF(C13&gt;='January  Start'!$R$16,,IF(C13=0,,C13+1))</f>
        <v>0</v>
      </c>
      <c r="E13" s="9">
        <f>IF(D13&gt;='January  Start'!$R$16,,IF(D13=0,,D13+1))</f>
        <v>0</v>
      </c>
      <c r="F13" s="9">
        <f>IF(E13&gt;='January  Start'!$R$16,,IF(E13=0,,E13+1))</f>
        <v>0</v>
      </c>
      <c r="G13" s="9">
        <f>IF(F13&gt;='January  Start'!$R$16,,IF(F13=0,,F13+1))</f>
        <v>0</v>
      </c>
      <c r="H13" s="9">
        <f>IF(G13&gt;='January  Start'!$R$16,,IF(G13=0,,G13+1))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33" priority="1">
      <formula>AND(B4&gt;=$M$3,B4&lt;=$S$15)</formula>
    </cfRule>
  </conditionalFormatting>
  <conditionalFormatting sqref="B3:H14">
    <cfRule type="expression" dxfId="32" priority="2">
      <formula>AND(B3&gt;=1,B3&lt;=$S$16)</formula>
    </cfRule>
  </conditionalFormatting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E"/>
    <outlinePr summaryBelow="0" summaryRight="0"/>
  </sheetPr>
  <dimension ref="A1:T34"/>
  <sheetViews>
    <sheetView workbookViewId="0">
      <pane ySplit="2" topLeftCell="A33" activePane="bottomLeft" state="frozen"/>
      <selection pane="bottomLeft" activeCell="F35" sqref="F35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Start'!N17&amp;" "&amp;'January  Start'!T17</f>
        <v>March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Start'!$P$17,1,)</f>
        <v>0</v>
      </c>
      <c r="C3" s="9">
        <f>IF(B3&gt;0,B3+1, IF(C2='January  Start'!$P$17,1,))</f>
        <v>0</v>
      </c>
      <c r="D3" s="9">
        <f>IF(C3&gt;0,C3+1, IF(D2='January  Start'!$P$17,1,))</f>
        <v>0</v>
      </c>
      <c r="E3" s="9">
        <f>IF(D3&gt;0,D3+1, IF(E2='January  Start'!$P$17,1,))</f>
        <v>0</v>
      </c>
      <c r="F3" s="9">
        <f>IF(E3&gt;0,E3+1, IF(F2='January  Start'!$P$17,1,))</f>
        <v>0</v>
      </c>
      <c r="G3" s="9">
        <f>IF(F3&gt;0,F3+1, IF(G2='January  Start'!$P$17,1,))</f>
        <v>1</v>
      </c>
      <c r="H3" s="9">
        <f>IF(G3&gt;0,G3+1, IF(H2='January  Start'!$P$17,1,))</f>
        <v>2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3</v>
      </c>
      <c r="C5" s="9">
        <f t="shared" ref="C5:H5" si="0">B5+1</f>
        <v>4</v>
      </c>
      <c r="D5" s="9">
        <f t="shared" si="0"/>
        <v>5</v>
      </c>
      <c r="E5" s="9">
        <f t="shared" si="0"/>
        <v>6</v>
      </c>
      <c r="F5" s="9">
        <f t="shared" si="0"/>
        <v>7</v>
      </c>
      <c r="G5" s="9">
        <f t="shared" si="0"/>
        <v>8</v>
      </c>
      <c r="H5" s="9">
        <f t="shared" si="0"/>
        <v>9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10</v>
      </c>
      <c r="C7" s="9">
        <f t="shared" ref="C7:H7" si="1">B7+1</f>
        <v>11</v>
      </c>
      <c r="D7" s="9">
        <f t="shared" si="1"/>
        <v>12</v>
      </c>
      <c r="E7" s="9">
        <f t="shared" si="1"/>
        <v>13</v>
      </c>
      <c r="F7" s="9">
        <f t="shared" si="1"/>
        <v>14</v>
      </c>
      <c r="G7" s="9">
        <f t="shared" si="1"/>
        <v>15</v>
      </c>
      <c r="H7" s="9">
        <f t="shared" si="1"/>
        <v>16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17</v>
      </c>
      <c r="C9" s="9">
        <f>IF(B9&gt;='January  Start'!$R$17,,IF(B9=0,,B9+1))</f>
        <v>18</v>
      </c>
      <c r="D9" s="9">
        <f>IF(C9&gt;='January  Start'!$R$17,,IF(C9=0,,C9+1))</f>
        <v>19</v>
      </c>
      <c r="E9" s="9">
        <f>IF(D9&gt;='January  Start'!$R$17,,IF(D9=0,,D9+1))</f>
        <v>20</v>
      </c>
      <c r="F9" s="9">
        <f>IF(E9&gt;='January  Start'!$R$17,,IF(E9=0,,E9+1))</f>
        <v>21</v>
      </c>
      <c r="G9" s="9">
        <f>IF(F9&gt;='January  Start'!$R$17,,IF(F9=0,,F9+1))</f>
        <v>22</v>
      </c>
      <c r="H9" s="9">
        <f>IF(G9&gt;='January  Start'!$R$17,,IF(G9=0,,G9+1))</f>
        <v>23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Start'!$R$17,,IF(H9=0,,H9+1))</f>
        <v>24</v>
      </c>
      <c r="C11" s="9">
        <f>IF(B11&gt;='January  Start'!$R$17,,IF(B11=0,,B11+1))</f>
        <v>25</v>
      </c>
      <c r="D11" s="9">
        <f>IF(C11&gt;='January  Start'!$R$17,,IF(C11=0,,C11+1))</f>
        <v>26</v>
      </c>
      <c r="E11" s="9">
        <f>IF(D11&gt;='January  Start'!$R$17,,IF(D11=0,,D11+1))</f>
        <v>27</v>
      </c>
      <c r="F11" s="9">
        <f>IF(E11&gt;='January  Start'!$R$17,,IF(E11=0,,E11+1))</f>
        <v>28</v>
      </c>
      <c r="G11" s="9">
        <f>IF(F11&gt;='January  Start'!$R$17,,IF(F11=0,,F11+1))</f>
        <v>29</v>
      </c>
      <c r="H11" s="9">
        <f>IF(G11&gt;='January  Start'!$R$17,,IF(G11=0,,G11+1))</f>
        <v>30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Start'!$R$17,,IF(H11=0,,H11+1))</f>
        <v>31</v>
      </c>
      <c r="C13" s="9">
        <f>IF(B13&gt;='January  Start'!$R$17,,IF(B13=0,,B13+1))</f>
        <v>0</v>
      </c>
      <c r="D13" s="9">
        <f>IF(C13&gt;='January  Start'!$R$17,,IF(C13=0,,C13+1))</f>
        <v>0</v>
      </c>
      <c r="E13" s="9">
        <f>IF(D13&gt;='January  Start'!$R$17,,IF(D13=0,,D13+1))</f>
        <v>0</v>
      </c>
      <c r="F13" s="9">
        <f>IF(E13&gt;='January  Start'!$R$17,,IF(E13=0,,E13+1))</f>
        <v>0</v>
      </c>
      <c r="G13" s="9">
        <f>IF(F13&gt;='January  Start'!$R$17,,IF(F13=0,,F13+1))</f>
        <v>0</v>
      </c>
      <c r="H13" s="9">
        <f>IF(G13&gt;='January  Start'!$R$17,,IF(G13=0,,G13+1))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31" priority="1">
      <formula>AND(B4&gt;=$M$3,B4&lt;=$S$15)</formula>
    </cfRule>
  </conditionalFormatting>
  <conditionalFormatting sqref="B4:H4 B6:H6 B8:H8 B10:H10 B12:H12 B14:H14">
    <cfRule type="expression" dxfId="30" priority="2">
      <formula>AND(B4&gt;=1,B4&lt;=$S$16)</formula>
    </cfRule>
  </conditionalFormatting>
  <conditionalFormatting sqref="B3:H14">
    <cfRule type="expression" dxfId="29" priority="3">
      <formula>AND(B3&gt;=1,B3&lt;=$S$17)</formula>
    </cfRule>
  </conditionalFormatting>
  <conditionalFormatting sqref="B33">
    <cfRule type="cellIs" dxfId="28" priority="4" operator="equal">
      <formula>"Created by SpreadsheetClass.com"</formula>
    </cfRule>
  </conditionalFormatting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conditionalFormatting sqref="A1">
    <cfRule type="cellIs" dxfId="27" priority="1" operator="equal">
      <formula>"Created by SpreadsheetClass.com"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E"/>
    <outlinePr summaryBelow="0" summaryRight="0"/>
  </sheetPr>
  <dimension ref="A1:T34"/>
  <sheetViews>
    <sheetView workbookViewId="0">
      <pane ySplit="2" topLeftCell="A14" activePane="bottomLeft" state="frozen"/>
      <selection pane="bottomLeft" activeCell="F37" sqref="F37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Start'!N18&amp;" "&amp;'January  Start'!T18</f>
        <v>April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Start'!$P$18,1,)</f>
        <v>0</v>
      </c>
      <c r="C3" s="9">
        <f>IF(B3&gt;0,B3+1, IF(C2='January  Start'!$P$18,1,))</f>
        <v>1</v>
      </c>
      <c r="D3" s="9">
        <f>IF(C3&gt;0,C3+1, IF(D2='January  Start'!$P$18,1,))</f>
        <v>2</v>
      </c>
      <c r="E3" s="9">
        <f>IF(D3&gt;0,D3+1, IF(E2='January  Start'!$P$18,1,))</f>
        <v>3</v>
      </c>
      <c r="F3" s="9">
        <f>IF(E3&gt;0,E3+1, IF(F2='January  Start'!$P$18,1,))</f>
        <v>4</v>
      </c>
      <c r="G3" s="9">
        <f>IF(F3&gt;0,F3+1, IF(G2='January  Start'!$P$18,1,))</f>
        <v>5</v>
      </c>
      <c r="H3" s="9">
        <f>IF(G3&gt;0,G3+1, IF(H2='January  Start'!$P$18,1,))</f>
        <v>6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7</v>
      </c>
      <c r="C5" s="9">
        <f t="shared" ref="C5:H5" si="0">B5+1</f>
        <v>8</v>
      </c>
      <c r="D5" s="9">
        <f t="shared" si="0"/>
        <v>9</v>
      </c>
      <c r="E5" s="9">
        <f t="shared" si="0"/>
        <v>10</v>
      </c>
      <c r="F5" s="9">
        <f t="shared" si="0"/>
        <v>11</v>
      </c>
      <c r="G5" s="9">
        <f t="shared" si="0"/>
        <v>12</v>
      </c>
      <c r="H5" s="9">
        <f t="shared" si="0"/>
        <v>13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14</v>
      </c>
      <c r="C7" s="9">
        <f t="shared" ref="C7:H7" si="1">B7+1</f>
        <v>15</v>
      </c>
      <c r="D7" s="9">
        <f t="shared" si="1"/>
        <v>16</v>
      </c>
      <c r="E7" s="9">
        <f t="shared" si="1"/>
        <v>17</v>
      </c>
      <c r="F7" s="9">
        <f t="shared" si="1"/>
        <v>18</v>
      </c>
      <c r="G7" s="9">
        <f t="shared" si="1"/>
        <v>19</v>
      </c>
      <c r="H7" s="9">
        <f t="shared" si="1"/>
        <v>20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21</v>
      </c>
      <c r="C9" s="9">
        <f>IF(B9&gt;='January  Start'!$R$18,,IF(B9=0,,B9+1))</f>
        <v>22</v>
      </c>
      <c r="D9" s="9">
        <f>IF(C9&gt;='January  Start'!$R$18,,IF(C9=0,,C9+1))</f>
        <v>23</v>
      </c>
      <c r="E9" s="9">
        <f>IF(D9&gt;='January  Start'!$R$18,,IF(D9=0,,D9+1))</f>
        <v>24</v>
      </c>
      <c r="F9" s="9">
        <f>IF(E9&gt;='January  Start'!$R$18,,IF(E9=0,,E9+1))</f>
        <v>25</v>
      </c>
      <c r="G9" s="9">
        <f>IF(F9&gt;='January  Start'!$R$18,,IF(F9=0,,F9+1))</f>
        <v>26</v>
      </c>
      <c r="H9" s="9">
        <f>IF(G9&gt;='January  Start'!$R$18,,IF(G9=0,,G9+1))</f>
        <v>27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Start'!$R$18,,IF(H9=0,,H9+1))</f>
        <v>28</v>
      </c>
      <c r="C11" s="9">
        <f>IF(B11&gt;='January  Start'!$R$18,,IF(B11=0,,B11+1))</f>
        <v>29</v>
      </c>
      <c r="D11" s="9">
        <f>IF(C11&gt;='January  Start'!$R$18,,IF(C11=0,,C11+1))</f>
        <v>30</v>
      </c>
      <c r="E11" s="9">
        <f>IF(D11&gt;='January  Start'!$R$18,,IF(D11=0,,D11+1))</f>
        <v>0</v>
      </c>
      <c r="F11" s="9">
        <f>IF(E11&gt;='January  Start'!$R$18,,IF(E11=0,,E11+1))</f>
        <v>0</v>
      </c>
      <c r="G11" s="9">
        <f>IF(F11&gt;='January  Start'!$R$18,,IF(F11=0,,F11+1))</f>
        <v>0</v>
      </c>
      <c r="H11" s="9">
        <f>IF(G11&gt;='January  Start'!$R$18,,IF(G11=0,,G11+1))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Start'!$R$18,,IF(H11=0,,H11+1))</f>
        <v>0</v>
      </c>
      <c r="C13" s="9">
        <f>IF(B13&gt;='January  Start'!$R$18,,IF(B13=0,,B13+1))</f>
        <v>0</v>
      </c>
      <c r="D13" s="9">
        <f>IF(C13&gt;='January  Start'!$R$18,,IF(C13=0,,C13+1))</f>
        <v>0</v>
      </c>
      <c r="E13" s="9">
        <f>IF(D13&gt;='January  Start'!$R$18,,IF(D13=0,,D13+1))</f>
        <v>0</v>
      </c>
      <c r="F13" s="9">
        <f>IF(E13&gt;='January  Start'!$R$18,,IF(E13=0,,E13+1))</f>
        <v>0</v>
      </c>
      <c r="G13" s="9">
        <f>IF(F13&gt;='January  Start'!$R$18,,IF(F13=0,,F13+1))</f>
        <v>0</v>
      </c>
      <c r="H13" s="9">
        <f>IF(G13&gt;='January  Start'!$R$18,,IF(G13=0,,G13+1))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26" priority="1">
      <formula>AND(B4&gt;=$M$3,B4&lt;=$S$15)</formula>
    </cfRule>
  </conditionalFormatting>
  <conditionalFormatting sqref="B4:H4 B6:H6 B8:H8 B10:H10 B12:H12 B14:H14">
    <cfRule type="expression" dxfId="25" priority="2">
      <formula>AND(B4&gt;=1,B4&lt;=$S$16)</formula>
    </cfRule>
  </conditionalFormatting>
  <conditionalFormatting sqref="B3:H14">
    <cfRule type="expression" dxfId="24" priority="3">
      <formula>AND(B3&gt;=1,B3&lt;=$S$18)</formula>
    </cfRule>
  </conditionalFormatting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CE"/>
    <outlinePr summaryBelow="0" summaryRight="0"/>
  </sheetPr>
  <dimension ref="A1:T34"/>
  <sheetViews>
    <sheetView workbookViewId="0">
      <pane ySplit="2" topLeftCell="A14" activePane="bottomLeft" state="frozen"/>
      <selection pane="bottomLeft" activeCell="G35" sqref="G35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Start'!N20&amp;" "&amp;'January  Start'!T20</f>
        <v>May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Start'!$P$20,1,)</f>
        <v>0</v>
      </c>
      <c r="C3" s="9">
        <f>IF(B3&gt;0,B3+1, IF(C2='January  Start'!$P$20,1,))</f>
        <v>0</v>
      </c>
      <c r="D3" s="9">
        <f>IF(C3&gt;0,C3+1, IF(D2='January  Start'!$P$20,1,))</f>
        <v>0</v>
      </c>
      <c r="E3" s="9">
        <f>IF(D3&gt;0,D3+1, IF(E2='January  Start'!$P$20,1,))</f>
        <v>1</v>
      </c>
      <c r="F3" s="9">
        <f>IF(E3&gt;0,E3+1, IF(F2='January  Start'!$P$20,1,))</f>
        <v>2</v>
      </c>
      <c r="G3" s="9">
        <f>IF(F3&gt;0,F3+1, IF(G2='January  Start'!$P$20,1,))</f>
        <v>3</v>
      </c>
      <c r="H3" s="9">
        <f>IF(G3&gt;0,G3+1, IF(H2='January  Start'!$P$20,1,))</f>
        <v>4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5</v>
      </c>
      <c r="C5" s="9">
        <f t="shared" ref="C5:H5" si="0">B5+1</f>
        <v>6</v>
      </c>
      <c r="D5" s="9">
        <f t="shared" si="0"/>
        <v>7</v>
      </c>
      <c r="E5" s="9">
        <f t="shared" si="0"/>
        <v>8</v>
      </c>
      <c r="F5" s="9">
        <f t="shared" si="0"/>
        <v>9</v>
      </c>
      <c r="G5" s="9">
        <f t="shared" si="0"/>
        <v>10</v>
      </c>
      <c r="H5" s="9">
        <f t="shared" si="0"/>
        <v>11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12</v>
      </c>
      <c r="C7" s="9">
        <f t="shared" ref="C7:H7" si="1">B7+1</f>
        <v>13</v>
      </c>
      <c r="D7" s="9">
        <f t="shared" si="1"/>
        <v>14</v>
      </c>
      <c r="E7" s="9">
        <f t="shared" si="1"/>
        <v>15</v>
      </c>
      <c r="F7" s="9">
        <f t="shared" si="1"/>
        <v>16</v>
      </c>
      <c r="G7" s="9">
        <f t="shared" si="1"/>
        <v>17</v>
      </c>
      <c r="H7" s="9">
        <f t="shared" si="1"/>
        <v>18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19</v>
      </c>
      <c r="C9" s="9">
        <f>IF(B9&gt;='January  Start'!$R$20,,IF(B9=0,,B9+1))</f>
        <v>20</v>
      </c>
      <c r="D9" s="9">
        <f>IF(C9&gt;='January  Start'!$R$20,,IF(C9=0,,C9+1))</f>
        <v>21</v>
      </c>
      <c r="E9" s="9">
        <f>IF(D9&gt;='January  Start'!$R$20,,IF(D9=0,,D9+1))</f>
        <v>22</v>
      </c>
      <c r="F9" s="9">
        <f>IF(E9&gt;='January  Start'!$R$20,,IF(E9=0,,E9+1))</f>
        <v>23</v>
      </c>
      <c r="G9" s="9">
        <f>IF(F9&gt;='January  Start'!$R$20,,IF(F9=0,,F9+1))</f>
        <v>24</v>
      </c>
      <c r="H9" s="9">
        <f>IF(G9&gt;='January  Start'!$R$20,,IF(G9=0,,G9+1))</f>
        <v>25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Start'!$R$20,,IF(H9=0,,H9+1))</f>
        <v>26</v>
      </c>
      <c r="C11" s="9">
        <f>IF(B11&gt;='January  Start'!$R$20,,IF(B11=0,,B11+1))</f>
        <v>27</v>
      </c>
      <c r="D11" s="9">
        <f>IF(C11&gt;='January  Start'!$R$20,,IF(C11=0,,C11+1))</f>
        <v>28</v>
      </c>
      <c r="E11" s="9">
        <f>IF(D11&gt;='January  Start'!$R$20,,IF(D11=0,,D11+1))</f>
        <v>29</v>
      </c>
      <c r="F11" s="9">
        <f>IF(E11&gt;='January  Start'!$R$20,,IF(E11=0,,E11+1))</f>
        <v>30</v>
      </c>
      <c r="G11" s="9">
        <f>IF(F11&gt;='January  Start'!$R$20,,IF(F11=0,,F11+1))</f>
        <v>31</v>
      </c>
      <c r="H11" s="9">
        <f>IF(G11&gt;='January  Start'!$R$20,,IF(G11=0,,G11+1))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Start'!$R$20,,IF(H11=0,,H11+1))</f>
        <v>0</v>
      </c>
      <c r="C13" s="9">
        <f>IF(B13&gt;='January  Start'!$R$20,,IF(B13=0,,B13+1))</f>
        <v>0</v>
      </c>
      <c r="D13" s="9">
        <f>IF(C13&gt;='January  Start'!$R$20,,IF(C13=0,,C13+1))</f>
        <v>0</v>
      </c>
      <c r="E13" s="9">
        <f>IF(D13&gt;='January  Start'!$R$20,,IF(D13=0,,D13+1))</f>
        <v>0</v>
      </c>
      <c r="F13" s="9">
        <f>IF(E13&gt;='January  Start'!$R$20,,IF(E13=0,,E13+1))</f>
        <v>0</v>
      </c>
      <c r="G13" s="9">
        <f>IF(F13&gt;='January  Start'!$R$20,,IF(F13=0,,F13+1))</f>
        <v>0</v>
      </c>
      <c r="H13" s="9">
        <f>IF(G13&gt;='January  Start'!$R$20,,IF(G13=0,,G13+1))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23" priority="1">
      <formula>AND(B4&gt;=$M$3,B4&lt;=$S$15)</formula>
    </cfRule>
  </conditionalFormatting>
  <conditionalFormatting sqref="B4:H4 B6:H6 B8:H8 B10:H10 B12:H12 B14:H14">
    <cfRule type="expression" dxfId="22" priority="2">
      <formula>AND(B4&gt;=1,B4&lt;=$S$16)</formula>
    </cfRule>
  </conditionalFormatting>
  <conditionalFormatting sqref="B3:H14">
    <cfRule type="expression" dxfId="21" priority="3">
      <formula>AND(B3&gt;=1,B3&lt;=$S$20)</formula>
    </cfRule>
  </conditionalFormatting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CE"/>
    <outlinePr summaryBelow="0" summaryRight="0"/>
  </sheetPr>
  <dimension ref="A1:T34"/>
  <sheetViews>
    <sheetView workbookViewId="0">
      <pane ySplit="2" topLeftCell="A14" activePane="bottomLeft" state="frozen"/>
      <selection pane="bottomLeft" activeCell="G38" sqref="G38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Start'!N22&amp;" "&amp;'January  Start'!T22</f>
        <v>June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Start'!$P$22,1,)</f>
        <v>0</v>
      </c>
      <c r="C3" s="9">
        <f>IF(B3&gt;0,B3+1, IF(C2='January  Start'!$P$22,1,))</f>
        <v>0</v>
      </c>
      <c r="D3" s="9">
        <f>IF(C3&gt;0,C3+1, IF(D2='January  Start'!$P$22,1,))</f>
        <v>0</v>
      </c>
      <c r="E3" s="9">
        <f>IF(D3&gt;0,D3+1, IF(E2='January  Start'!$P$22,1,))</f>
        <v>0</v>
      </c>
      <c r="F3" s="9">
        <f>IF(E3&gt;0,E3+1, IF(F2='January  Start'!$P$22,1,))</f>
        <v>0</v>
      </c>
      <c r="G3" s="9">
        <f>IF(F3&gt;0,F3+1, IF(G2='January  Start'!$P$22,1,))</f>
        <v>0</v>
      </c>
      <c r="H3" s="9">
        <f>IF(G3&gt;0,G3+1, IF(H2='January  Start'!$P$22,1,))</f>
        <v>1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2</v>
      </c>
      <c r="C5" s="9">
        <f t="shared" ref="C5:H5" si="0">B5+1</f>
        <v>3</v>
      </c>
      <c r="D5" s="9">
        <f t="shared" si="0"/>
        <v>4</v>
      </c>
      <c r="E5" s="9">
        <f t="shared" si="0"/>
        <v>5</v>
      </c>
      <c r="F5" s="9">
        <f t="shared" si="0"/>
        <v>6</v>
      </c>
      <c r="G5" s="9">
        <f t="shared" si="0"/>
        <v>7</v>
      </c>
      <c r="H5" s="9">
        <f t="shared" si="0"/>
        <v>8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9</v>
      </c>
      <c r="C7" s="9">
        <f t="shared" ref="C7:H7" si="1">B7+1</f>
        <v>10</v>
      </c>
      <c r="D7" s="9">
        <f t="shared" si="1"/>
        <v>11</v>
      </c>
      <c r="E7" s="9">
        <f t="shared" si="1"/>
        <v>12</v>
      </c>
      <c r="F7" s="9">
        <f t="shared" si="1"/>
        <v>13</v>
      </c>
      <c r="G7" s="9">
        <f t="shared" si="1"/>
        <v>14</v>
      </c>
      <c r="H7" s="9">
        <f t="shared" si="1"/>
        <v>15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16</v>
      </c>
      <c r="C9" s="9">
        <f>IF(B9&gt;='January  Start'!$R$22,,IF(B9=0,,B9+1))</f>
        <v>17</v>
      </c>
      <c r="D9" s="9">
        <f>IF(C9&gt;='January  Start'!$R$22,,IF(C9=0,,C9+1))</f>
        <v>18</v>
      </c>
      <c r="E9" s="9">
        <f>IF(D9&gt;='January  Start'!$R$22,,IF(D9=0,,D9+1))</f>
        <v>19</v>
      </c>
      <c r="F9" s="9">
        <f>IF(E9&gt;='January  Start'!$R$22,,IF(E9=0,,E9+1))</f>
        <v>20</v>
      </c>
      <c r="G9" s="9">
        <f>IF(F9&gt;='January  Start'!$R$22,,IF(F9=0,,F9+1))</f>
        <v>21</v>
      </c>
      <c r="H9" s="9">
        <f>IF(G9&gt;='January  Start'!$R$22,,IF(G9=0,,G9+1))</f>
        <v>22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Start'!$R$22,,IF(H9=0,,H9+1))</f>
        <v>23</v>
      </c>
      <c r="C11" s="9">
        <f>IF(B11&gt;='January  Start'!$R$22,,IF(B11=0,,B11+1))</f>
        <v>24</v>
      </c>
      <c r="D11" s="9">
        <f>IF(C11&gt;='January  Start'!$R$22,,IF(C11=0,,C11+1))</f>
        <v>25</v>
      </c>
      <c r="E11" s="9">
        <f>IF(D11&gt;='January  Start'!$R$22,,IF(D11=0,,D11+1))</f>
        <v>26</v>
      </c>
      <c r="F11" s="9">
        <f>IF(E11&gt;='January  Start'!$R$22,,IF(E11=0,,E11+1))</f>
        <v>27</v>
      </c>
      <c r="G11" s="9">
        <f>IF(F11&gt;='January  Start'!$R$22,,IF(F11=0,,F11+1))</f>
        <v>28</v>
      </c>
      <c r="H11" s="9">
        <f>IF(G11&gt;='January  Start'!$R$22,,IF(G11=0,,G11+1))</f>
        <v>29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Start'!$R$22,,IF(H11=0,,H11+1))</f>
        <v>30</v>
      </c>
      <c r="C13" s="9">
        <f>IF(B13&gt;='January  Start'!$R$22,,IF(B13=0,,B13+1))</f>
        <v>0</v>
      </c>
      <c r="D13" s="9">
        <f>IF(C13&gt;='January  Start'!$R$22,,IF(C13=0,,C13+1))</f>
        <v>0</v>
      </c>
      <c r="E13" s="9">
        <f>IF(D13&gt;='January  Start'!$R$22,,IF(D13=0,,D13+1))</f>
        <v>0</v>
      </c>
      <c r="F13" s="9">
        <f>IF(E13&gt;='January  Start'!$R$22,,IF(E13=0,,E13+1))</f>
        <v>0</v>
      </c>
      <c r="G13" s="9">
        <f>IF(F13&gt;='January  Start'!$R$22,,IF(F13=0,,F13+1))</f>
        <v>0</v>
      </c>
      <c r="H13" s="9">
        <f>IF(G13&gt;='January  Start'!$R$22,,IF(G13=0,,G13+1))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20" priority="1">
      <formula>AND(B4&gt;=$M$3,B4&lt;=$S$15)</formula>
    </cfRule>
  </conditionalFormatting>
  <conditionalFormatting sqref="B4:H4 B6:H6 B8:H8 B10:H10 B12:H12 B14:H14">
    <cfRule type="expression" dxfId="19" priority="2">
      <formula>AND(B4&gt;=1,B4&lt;=$S$16)</formula>
    </cfRule>
  </conditionalFormatting>
  <conditionalFormatting sqref="B3:H14">
    <cfRule type="expression" dxfId="18" priority="3">
      <formula>AND(B3&gt;=1,B3&lt;=$S$22)</formula>
    </cfRule>
  </conditionalFormatting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CE"/>
    <outlinePr summaryBelow="0" summaryRight="0"/>
  </sheetPr>
  <dimension ref="A1:T34"/>
  <sheetViews>
    <sheetView workbookViewId="0">
      <pane ySplit="2" topLeftCell="A14" activePane="bottomLeft" state="frozen"/>
      <selection pane="bottomLeft" activeCell="F33" sqref="F33:F34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Start'!N24&amp;" "&amp;'January  Start'!T24</f>
        <v>July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Start'!$P$24,1,)</f>
        <v>0</v>
      </c>
      <c r="C3" s="9">
        <f>IF(B3&gt;0,B3+1, IF(C2='January  Start'!$P$24,1,))</f>
        <v>1</v>
      </c>
      <c r="D3" s="9">
        <f>IF(C3&gt;0,C3+1, IF(D2='January  Start'!$P$24,1,))</f>
        <v>2</v>
      </c>
      <c r="E3" s="9">
        <f>IF(D3&gt;0,D3+1, IF(E2='January  Start'!$P$24,1,))</f>
        <v>3</v>
      </c>
      <c r="F3" s="9">
        <f>IF(E3&gt;0,E3+1, IF(F2='January  Start'!$P$24,1,))</f>
        <v>4</v>
      </c>
      <c r="G3" s="9">
        <f>IF(F3&gt;0,F3+1, IF(G2='January  Start'!$P$24,1,))</f>
        <v>5</v>
      </c>
      <c r="H3" s="9">
        <f>IF(G3&gt;0,G3+1, IF(H2='January  Start'!$P$24,1,))</f>
        <v>6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7</v>
      </c>
      <c r="C5" s="9">
        <f t="shared" ref="C5:H5" si="0">B5+1</f>
        <v>8</v>
      </c>
      <c r="D5" s="9">
        <f t="shared" si="0"/>
        <v>9</v>
      </c>
      <c r="E5" s="9">
        <f t="shared" si="0"/>
        <v>10</v>
      </c>
      <c r="F5" s="9">
        <f t="shared" si="0"/>
        <v>11</v>
      </c>
      <c r="G5" s="9">
        <f t="shared" si="0"/>
        <v>12</v>
      </c>
      <c r="H5" s="9">
        <f t="shared" si="0"/>
        <v>13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14</v>
      </c>
      <c r="C7" s="9">
        <f t="shared" ref="C7:H7" si="1">B7+1</f>
        <v>15</v>
      </c>
      <c r="D7" s="9">
        <f t="shared" si="1"/>
        <v>16</v>
      </c>
      <c r="E7" s="9">
        <f t="shared" si="1"/>
        <v>17</v>
      </c>
      <c r="F7" s="9">
        <f t="shared" si="1"/>
        <v>18</v>
      </c>
      <c r="G7" s="9">
        <f t="shared" si="1"/>
        <v>19</v>
      </c>
      <c r="H7" s="9">
        <f t="shared" si="1"/>
        <v>20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21</v>
      </c>
      <c r="C9" s="9">
        <f>IF(B9&gt;='January  Start'!$R$24,,IF(B9=0,,B9+1))</f>
        <v>22</v>
      </c>
      <c r="D9" s="9">
        <f>IF(C9&gt;='January  Start'!$R$24,,IF(C9=0,,C9+1))</f>
        <v>23</v>
      </c>
      <c r="E9" s="9">
        <f>IF(D9&gt;='January  Start'!$R$24,,IF(D9=0,,D9+1))</f>
        <v>24</v>
      </c>
      <c r="F9" s="9">
        <f>IF(E9&gt;='January  Start'!$R$24,,IF(E9=0,,E9+1))</f>
        <v>25</v>
      </c>
      <c r="G9" s="9">
        <f>IF(F9&gt;='January  Start'!$R$24,,IF(F9=0,,F9+1))</f>
        <v>26</v>
      </c>
      <c r="H9" s="9">
        <f>IF(G9&gt;='January  Start'!$R$24,,IF(G9=0,,G9+1))</f>
        <v>27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Start'!$R$24,,IF(H9=0,,H9+1))</f>
        <v>28</v>
      </c>
      <c r="C11" s="9">
        <f>IF(B11&gt;='January  Start'!$R$24,,IF(B11=0,,B11+1))</f>
        <v>29</v>
      </c>
      <c r="D11" s="9">
        <f>IF(C11&gt;='January  Start'!$R$24,,IF(C11=0,,C11+1))</f>
        <v>30</v>
      </c>
      <c r="E11" s="9">
        <f>IF(D11&gt;='January  Start'!$R$24,,IF(D11=0,,D11+1))</f>
        <v>31</v>
      </c>
      <c r="F11" s="9">
        <f>IF(E11&gt;='January  Start'!$R$24,,IF(E11=0,,E11+1))</f>
        <v>0</v>
      </c>
      <c r="G11" s="9">
        <f>IF(F11&gt;='January  Start'!$R$24,,IF(F11=0,,F11+1))</f>
        <v>0</v>
      </c>
      <c r="H11" s="9">
        <f>IF(G11&gt;='January  Start'!$R$24,,IF(G11=0,,G11+1))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Start'!$R$24,,IF(H11=0,,H11+1))</f>
        <v>0</v>
      </c>
      <c r="C13" s="9">
        <f>IF(B13&gt;='January  Start'!$R$24,,IF(B13=0,,B13+1))</f>
        <v>0</v>
      </c>
      <c r="D13" s="9">
        <f>IF(C13&gt;='January  Start'!$R$24,,IF(C13=0,,C13+1))</f>
        <v>0</v>
      </c>
      <c r="E13" s="9">
        <f>IF(D13&gt;='January  Start'!$R$24,,IF(D13=0,,D13+1))</f>
        <v>0</v>
      </c>
      <c r="F13" s="9">
        <f>IF(E13&gt;='January  Start'!$R$24,,IF(E13=0,,E13+1))</f>
        <v>0</v>
      </c>
      <c r="G13" s="9">
        <f>IF(F13&gt;='January  Start'!$R$24,,IF(F13=0,,F13+1))</f>
        <v>0</v>
      </c>
      <c r="H13" s="9">
        <f>IF(G13&gt;='January  Start'!$R$24,,IF(G13=0,,G13+1))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17" priority="1">
      <formula>AND(B4&gt;=$M$3,B4&lt;=$S$15)</formula>
    </cfRule>
  </conditionalFormatting>
  <conditionalFormatting sqref="B4:H4 B6:H6 B8:H8 B10:H10 B12:H12 B14:H14">
    <cfRule type="expression" dxfId="16" priority="2">
      <formula>AND(B4&gt;=1,B4&lt;=$S$16)</formula>
    </cfRule>
  </conditionalFormatting>
  <conditionalFormatting sqref="B3:H14">
    <cfRule type="expression" dxfId="15" priority="3">
      <formula>AND(B3&gt;=1,B3&lt;=$S$24)</formula>
    </cfRule>
  </conditionalFormatting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CE"/>
    <outlinePr summaryBelow="0" summaryRight="0"/>
  </sheetPr>
  <dimension ref="A1:T34"/>
  <sheetViews>
    <sheetView workbookViewId="0">
      <pane ySplit="2" topLeftCell="A14" activePane="bottomLeft" state="frozen"/>
      <selection pane="bottomLeft" activeCell="F34" sqref="F34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Start'!N26&amp;" "&amp;'January  Start'!T26</f>
        <v>August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Start'!$P$26,1,)</f>
        <v>0</v>
      </c>
      <c r="C3" s="9">
        <f>IF(B3&gt;0,B3+1, IF(C2='January  Start'!$P$26,1,))</f>
        <v>0</v>
      </c>
      <c r="D3" s="9">
        <f>IF(C3&gt;0,C3+1, IF(D2='January  Start'!$P$26,1,))</f>
        <v>0</v>
      </c>
      <c r="E3" s="9">
        <f>IF(D3&gt;0,D3+1, IF(E2='January  Start'!$P$26,1,))</f>
        <v>0</v>
      </c>
      <c r="F3" s="9">
        <f>IF(E3&gt;0,E3+1, IF(F2='January  Start'!$P$26,1,))</f>
        <v>1</v>
      </c>
      <c r="G3" s="9">
        <f>IF(F3&gt;0,F3+1, IF(G2='January  Start'!$P$26,1,))</f>
        <v>2</v>
      </c>
      <c r="H3" s="9">
        <f>IF(G3&gt;0,G3+1, IF(H2='January  Start'!$P$26,1,))</f>
        <v>3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4</v>
      </c>
      <c r="C5" s="9">
        <f t="shared" ref="C5:H5" si="0">B5+1</f>
        <v>5</v>
      </c>
      <c r="D5" s="9">
        <f t="shared" si="0"/>
        <v>6</v>
      </c>
      <c r="E5" s="9">
        <f t="shared" si="0"/>
        <v>7</v>
      </c>
      <c r="F5" s="9">
        <f t="shared" si="0"/>
        <v>8</v>
      </c>
      <c r="G5" s="9">
        <f t="shared" si="0"/>
        <v>9</v>
      </c>
      <c r="H5" s="9">
        <f t="shared" si="0"/>
        <v>10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11</v>
      </c>
      <c r="C7" s="9">
        <f t="shared" ref="C7:H7" si="1">B7+1</f>
        <v>12</v>
      </c>
      <c r="D7" s="9">
        <f t="shared" si="1"/>
        <v>13</v>
      </c>
      <c r="E7" s="9">
        <f t="shared" si="1"/>
        <v>14</v>
      </c>
      <c r="F7" s="9">
        <f t="shared" si="1"/>
        <v>15</v>
      </c>
      <c r="G7" s="9">
        <f t="shared" si="1"/>
        <v>16</v>
      </c>
      <c r="H7" s="9">
        <f t="shared" si="1"/>
        <v>17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18</v>
      </c>
      <c r="C9" s="9">
        <f>IF(B9&gt;='January  Start'!$R$26,,IF(B9=0,,B9+1))</f>
        <v>19</v>
      </c>
      <c r="D9" s="9">
        <f>IF(C9&gt;='January  Start'!$R$26,,IF(C9=0,,C9+1))</f>
        <v>20</v>
      </c>
      <c r="E9" s="9">
        <f>IF(D9&gt;='January  Start'!$R$26,,IF(D9=0,,D9+1))</f>
        <v>21</v>
      </c>
      <c r="F9" s="9">
        <f>IF(E9&gt;='January  Start'!$R$26,,IF(E9=0,,E9+1))</f>
        <v>22</v>
      </c>
      <c r="G9" s="9">
        <f>IF(F9&gt;='January  Start'!$R$26,,IF(F9=0,,F9+1))</f>
        <v>23</v>
      </c>
      <c r="H9" s="9">
        <f>IF(G9&gt;='January  Start'!$R$26,,IF(G9=0,,G9+1))</f>
        <v>24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Start'!$R$26,,IF(H9=0,,H9+1))</f>
        <v>25</v>
      </c>
      <c r="C11" s="9">
        <f>IF(B11&gt;='January  Start'!$R$26,,IF(B11=0,,B11+1))</f>
        <v>26</v>
      </c>
      <c r="D11" s="9">
        <f>IF(C11&gt;='January  Start'!$R$26,,IF(C11=0,,C11+1))</f>
        <v>27</v>
      </c>
      <c r="E11" s="9">
        <f>IF(D11&gt;='January  Start'!$R$26,,IF(D11=0,,D11+1))</f>
        <v>28</v>
      </c>
      <c r="F11" s="9">
        <f>IF(E11&gt;='January  Start'!$R$26,,IF(E11=0,,E11+1))</f>
        <v>29</v>
      </c>
      <c r="G11" s="9">
        <f>IF(F11&gt;='January  Start'!$R$26,,IF(F11=0,,F11+1))</f>
        <v>30</v>
      </c>
      <c r="H11" s="9">
        <f>IF(G11&gt;='January  Start'!$R$26,,IF(G11=0,,G11+1))</f>
        <v>31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Start'!$R$26,,IF(H11=0,,H11+1))</f>
        <v>0</v>
      </c>
      <c r="C13" s="9">
        <f>IF(B13&gt;='January  Start'!$R$26,,IF(B13=0,,B13+1))</f>
        <v>0</v>
      </c>
      <c r="D13" s="9">
        <f>IF(C13&gt;='January  Start'!$R$26,,IF(C13=0,,C13+1))</f>
        <v>0</v>
      </c>
      <c r="E13" s="9">
        <f>IF(D13&gt;='January  Start'!$R$26,,IF(D13=0,,D13+1))</f>
        <v>0</v>
      </c>
      <c r="F13" s="9">
        <f>IF(E13&gt;='January  Start'!$R$26,,IF(E13=0,,E13+1))</f>
        <v>0</v>
      </c>
      <c r="G13" s="9">
        <f>IF(F13&gt;='January  Start'!$R$26,,IF(F13=0,,F13+1))</f>
        <v>0</v>
      </c>
      <c r="H13" s="9">
        <f>IF(G13&gt;='January  Start'!$R$26,,IF(G13=0,,G13+1))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14" priority="1">
      <formula>AND(B4&gt;=$M$3,B4&lt;=$S$15)</formula>
    </cfRule>
  </conditionalFormatting>
  <conditionalFormatting sqref="B4:H4 B6:H6 B8:H8 B10:H10 B12:H12 B14:H14">
    <cfRule type="expression" dxfId="13" priority="2">
      <formula>AND(B4&gt;=1,B4&lt;=$S$16)</formula>
    </cfRule>
  </conditionalFormatting>
  <conditionalFormatting sqref="B3:H14">
    <cfRule type="expression" dxfId="12" priority="3">
      <formula>AND(B3&gt;=1,B3&lt;=$S$26)</formula>
    </cfRule>
  </conditionalFormatting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CE"/>
    <outlinePr summaryBelow="0" summaryRight="0"/>
  </sheetPr>
  <dimension ref="A1:T34"/>
  <sheetViews>
    <sheetView workbookViewId="0">
      <pane ySplit="2" topLeftCell="A3" activePane="bottomLeft" state="frozen"/>
      <selection pane="bottomLeft" activeCell="B1" sqref="B1:H1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Start'!N28&amp;" "&amp;'January  Start'!T28</f>
        <v>September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Start'!$P$28,1,)</f>
        <v>1</v>
      </c>
      <c r="C3" s="9">
        <f>IF(B3&gt;0,B3+1, IF(C2='January  Start'!$P$28,1,))</f>
        <v>2</v>
      </c>
      <c r="D3" s="9">
        <f>IF(C3&gt;0,C3+1, IF(D2='January  Start'!$P$28,1,))</f>
        <v>3</v>
      </c>
      <c r="E3" s="9">
        <f>IF(D3&gt;0,D3+1, IF(E2='January  Start'!$P$28,1,))</f>
        <v>4</v>
      </c>
      <c r="F3" s="9">
        <f>IF(E3&gt;0,E3+1, IF(F2='January  Start'!$P$28,1,))</f>
        <v>5</v>
      </c>
      <c r="G3" s="9">
        <f>IF(F3&gt;0,F3+1, IF(G2='January  Start'!$P$28,1,))</f>
        <v>6</v>
      </c>
      <c r="H3" s="9">
        <f>IF(G3&gt;0,G3+1, IF(H2='January  Start'!$P$28,1,))</f>
        <v>7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8</v>
      </c>
      <c r="C5" s="9">
        <f t="shared" ref="C5:H5" si="0">B5+1</f>
        <v>9</v>
      </c>
      <c r="D5" s="9">
        <f t="shared" si="0"/>
        <v>10</v>
      </c>
      <c r="E5" s="9">
        <f t="shared" si="0"/>
        <v>11</v>
      </c>
      <c r="F5" s="9">
        <f t="shared" si="0"/>
        <v>12</v>
      </c>
      <c r="G5" s="9">
        <f t="shared" si="0"/>
        <v>13</v>
      </c>
      <c r="H5" s="9">
        <f t="shared" si="0"/>
        <v>14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15</v>
      </c>
      <c r="C7" s="9">
        <f t="shared" ref="C7:H7" si="1">B7+1</f>
        <v>16</v>
      </c>
      <c r="D7" s="9">
        <f t="shared" si="1"/>
        <v>17</v>
      </c>
      <c r="E7" s="9">
        <f t="shared" si="1"/>
        <v>18</v>
      </c>
      <c r="F7" s="9">
        <f t="shared" si="1"/>
        <v>19</v>
      </c>
      <c r="G7" s="9">
        <f t="shared" si="1"/>
        <v>20</v>
      </c>
      <c r="H7" s="9">
        <f t="shared" si="1"/>
        <v>21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22</v>
      </c>
      <c r="C9" s="9">
        <f>IF(B9&gt;='January  Start'!$R$28,,IF(B9=0,,B9+1))</f>
        <v>23</v>
      </c>
      <c r="D9" s="9">
        <f>IF(C9&gt;='January  Start'!$R$28,,IF(C9=0,,C9+1))</f>
        <v>24</v>
      </c>
      <c r="E9" s="9">
        <f>IF(D9&gt;='January  Start'!$R$28,,IF(D9=0,,D9+1))</f>
        <v>25</v>
      </c>
      <c r="F9" s="9">
        <f>IF(E9&gt;='January  Start'!$R$28,,IF(E9=0,,E9+1))</f>
        <v>26</v>
      </c>
      <c r="G9" s="9">
        <f>IF(F9&gt;='January  Start'!$R$28,,IF(F9=0,,F9+1))</f>
        <v>27</v>
      </c>
      <c r="H9" s="9">
        <f>IF(G9&gt;='January  Start'!$R$28,,IF(G9=0,,G9+1))</f>
        <v>28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Start'!$R$28,,IF(H9=0,,H9+1))</f>
        <v>29</v>
      </c>
      <c r="C11" s="9">
        <f>IF(B11&gt;='January  Start'!$R$28,,IF(B11=0,,B11+1))</f>
        <v>30</v>
      </c>
      <c r="D11" s="9">
        <f>IF(C11&gt;='January  Start'!$R$28,,IF(C11=0,,C11+1))</f>
        <v>0</v>
      </c>
      <c r="E11" s="9">
        <f>IF(D11&gt;='January  Start'!$R$28,,IF(D11=0,,D11+1))</f>
        <v>0</v>
      </c>
      <c r="F11" s="9">
        <f>IF(E11&gt;='January  Start'!$R$28,,IF(E11=0,,E11+1))</f>
        <v>0</v>
      </c>
      <c r="G11" s="9">
        <f>IF(F11&gt;='January  Start'!$R$28,,IF(F11=0,,F11+1))</f>
        <v>0</v>
      </c>
      <c r="H11" s="9">
        <f>IF(G11&gt;='January  Start'!$R$28,,IF(G11=0,,G11+1))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Start'!$R$28,,IF(H11=0,,H11+1))</f>
        <v>0</v>
      </c>
      <c r="C13" s="9">
        <f>IF(B13&gt;='January  Start'!$R$28,,IF(B13=0,,B13+1))</f>
        <v>0</v>
      </c>
      <c r="D13" s="9">
        <f>IF(C13&gt;='January  Start'!$R$28,,IF(C13=0,,C13+1))</f>
        <v>0</v>
      </c>
      <c r="E13" s="9">
        <f>IF(D13&gt;='January  Start'!$R$28,,IF(D13=0,,D13+1))</f>
        <v>0</v>
      </c>
      <c r="F13" s="9">
        <f>IF(E13&gt;='January  Start'!$R$28,,IF(E13=0,,E13+1))</f>
        <v>0</v>
      </c>
      <c r="G13" s="9">
        <f>IF(F13&gt;='January  Start'!$R$28,,IF(F13=0,,F13+1))</f>
        <v>0</v>
      </c>
      <c r="H13" s="9">
        <f>IF(G13&gt;='January  Start'!$R$28,,IF(G13=0,,G13+1))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11" priority="1">
      <formula>AND(B4&gt;=$M$3,B4&lt;=$S$15)</formula>
    </cfRule>
  </conditionalFormatting>
  <conditionalFormatting sqref="B4:H4 B6:H6 B8:H8 B10:H10 B12:H12 B14:H14">
    <cfRule type="expression" dxfId="10" priority="2">
      <formula>AND(B4&gt;=1,B4&lt;=$S$16)</formula>
    </cfRule>
  </conditionalFormatting>
  <conditionalFormatting sqref="B3:H14">
    <cfRule type="expression" dxfId="9" priority="3">
      <formula>AND(B3&gt;=1,B3&lt;=$S$28)</formula>
    </cfRule>
  </conditionalFormatting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CE"/>
    <outlinePr summaryBelow="0" summaryRight="0"/>
  </sheetPr>
  <dimension ref="A1:T34"/>
  <sheetViews>
    <sheetView workbookViewId="0">
      <pane ySplit="2" topLeftCell="A11" activePane="bottomLeft" state="frozen"/>
      <selection pane="bottomLeft" activeCell="B11" sqref="B11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Start'!N30&amp;" "&amp;'January  Start'!T30</f>
        <v>October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Start'!$P$30,1,)</f>
        <v>0</v>
      </c>
      <c r="C3" s="9">
        <f>IF(B3&gt;0,B3+1, IF(C2='January  Start'!$P$30,1,))</f>
        <v>0</v>
      </c>
      <c r="D3" s="9">
        <f>IF(C3&gt;0,C3+1, IF(D2='January  Start'!$P$30,1,))</f>
        <v>1</v>
      </c>
      <c r="E3" s="9">
        <f>IF(D3&gt;0,D3+1, IF(E2='January  Start'!$P$30,1,))</f>
        <v>2</v>
      </c>
      <c r="F3" s="9">
        <f>IF(E3&gt;0,E3+1, IF(F2='January  Start'!$P$30,1,))</f>
        <v>3</v>
      </c>
      <c r="G3" s="9">
        <f>IF(F3&gt;0,F3+1, IF(G2='January  Start'!$P$30,1,))</f>
        <v>4</v>
      </c>
      <c r="H3" s="9">
        <f>IF(G3&gt;0,G3+1, IF(H2='January  Start'!$P$30,1,))</f>
        <v>5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6</v>
      </c>
      <c r="C5" s="9">
        <f t="shared" ref="C5:H5" si="0">B5+1</f>
        <v>7</v>
      </c>
      <c r="D5" s="9">
        <f t="shared" si="0"/>
        <v>8</v>
      </c>
      <c r="E5" s="9">
        <f t="shared" si="0"/>
        <v>9</v>
      </c>
      <c r="F5" s="9">
        <f t="shared" si="0"/>
        <v>10</v>
      </c>
      <c r="G5" s="9">
        <f t="shared" si="0"/>
        <v>11</v>
      </c>
      <c r="H5" s="9">
        <f t="shared" si="0"/>
        <v>12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13</v>
      </c>
      <c r="C7" s="9">
        <f t="shared" ref="C7:H7" si="1">B7+1</f>
        <v>14</v>
      </c>
      <c r="D7" s="9">
        <f t="shared" si="1"/>
        <v>15</v>
      </c>
      <c r="E7" s="9">
        <f t="shared" si="1"/>
        <v>16</v>
      </c>
      <c r="F7" s="9">
        <f t="shared" si="1"/>
        <v>17</v>
      </c>
      <c r="G7" s="9">
        <f t="shared" si="1"/>
        <v>18</v>
      </c>
      <c r="H7" s="9">
        <f t="shared" si="1"/>
        <v>19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20</v>
      </c>
      <c r="C9" s="9">
        <f>IF(B9&gt;='January  Start'!$R$30,,IF(B9=0,,B9+1))</f>
        <v>21</v>
      </c>
      <c r="D9" s="9">
        <f>IF(C9&gt;='January  Start'!$R$30,,IF(C9=0,,C9+1))</f>
        <v>22</v>
      </c>
      <c r="E9" s="9">
        <f>IF(D9&gt;='January  Start'!$R$30,,IF(D9=0,,D9+1))</f>
        <v>23</v>
      </c>
      <c r="F9" s="9">
        <f>IF(E9&gt;='January  Start'!$R$30,,IF(E9=0,,E9+1))</f>
        <v>24</v>
      </c>
      <c r="G9" s="9">
        <f>IF(F9&gt;='January  Start'!$R$30,,IF(F9=0,,F9+1))</f>
        <v>25</v>
      </c>
      <c r="H9" s="9">
        <f>IF(G9&gt;='January  Start'!$R$30,,IF(G9=0,,G9+1))</f>
        <v>26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Start'!$R$30,,IF(H9=0,,H9+1))</f>
        <v>27</v>
      </c>
      <c r="C11" s="9">
        <f>IF(B11&gt;='January  Start'!$R$30,,IF(B11=0,,B11+1))</f>
        <v>28</v>
      </c>
      <c r="D11" s="9">
        <f>IF(C11&gt;='January  Start'!$R$30,,IF(C11=0,,C11+1))</f>
        <v>29</v>
      </c>
      <c r="E11" s="9">
        <f>IF(D11&gt;='January  Start'!$R$30,,IF(D11=0,,D11+1))</f>
        <v>30</v>
      </c>
      <c r="F11" s="9">
        <f>IF(E11&gt;='January  Start'!$R$30,,IF(E11=0,,E11+1))</f>
        <v>31</v>
      </c>
      <c r="G11" s="9">
        <f>IF(F11&gt;='January  Start'!$R$30,,IF(F11=0,,F11+1))</f>
        <v>0</v>
      </c>
      <c r="H11" s="9">
        <f>IF(G11&gt;='January  Start'!$R$30,,IF(G11=0,,G11+1))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Start'!$R$30,,IF(H11=0,,H11+1))</f>
        <v>0</v>
      </c>
      <c r="C13" s="9">
        <f>IF(B13&gt;='January  Start'!$R$30,,IF(B13=0,,B13+1))</f>
        <v>0</v>
      </c>
      <c r="D13" s="9">
        <f>IF(C13&gt;='January  Start'!$R$30,,IF(C13=0,,C13+1))</f>
        <v>0</v>
      </c>
      <c r="E13" s="9">
        <f>IF(D13&gt;='January  Start'!$R$30,,IF(D13=0,,D13+1))</f>
        <v>0</v>
      </c>
      <c r="F13" s="9">
        <f>IF(E13&gt;='January  Start'!$R$30,,IF(E13=0,,E13+1))</f>
        <v>0</v>
      </c>
      <c r="G13" s="9">
        <f>IF(F13&gt;='January  Start'!$R$30,,IF(F13=0,,F13+1))</f>
        <v>0</v>
      </c>
      <c r="H13" s="9">
        <f>IF(G13&gt;='January  Start'!$R$30,,IF(G13=0,,G13+1))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8" priority="1">
      <formula>AND(B4&gt;=$M$3,B4&lt;=$S$15)</formula>
    </cfRule>
  </conditionalFormatting>
  <conditionalFormatting sqref="B4:H4 B6:H6 B8:H8 B10:H10 B12:H12 B14:H14">
    <cfRule type="expression" dxfId="7" priority="2">
      <formula>AND(B4&gt;=1,B4&lt;=$S$16)</formula>
    </cfRule>
  </conditionalFormatting>
  <conditionalFormatting sqref="B3:H14">
    <cfRule type="expression" dxfId="6" priority="3">
      <formula>AND(B3&gt;=1,B3&lt;=$S$30)</formula>
    </cfRule>
  </conditionalFormatting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CE"/>
    <outlinePr summaryBelow="0" summaryRight="0"/>
  </sheetPr>
  <dimension ref="A1:T34"/>
  <sheetViews>
    <sheetView workbookViewId="0">
      <pane ySplit="2" topLeftCell="A3" activePane="bottomLeft" state="frozen"/>
      <selection pane="bottomLeft" activeCell="B12" sqref="B12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1" width="0" hidden="1" customWidth="1"/>
  </cols>
  <sheetData>
    <row r="1" spans="1:20" ht="23.25">
      <c r="A1" s="1"/>
      <c r="B1" s="28" t="str">
        <f>'January  Start'!N31&amp;" "&amp;'January  Start'!T31</f>
        <v>November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</row>
    <row r="2" spans="1:20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0" ht="21" customHeight="1">
      <c r="A3" s="1"/>
      <c r="B3" s="9">
        <f>IF(B2='January  Start'!$P$31,1,)</f>
        <v>0</v>
      </c>
      <c r="C3" s="9">
        <f>IF(B3&gt;0,B3+1, IF(C2='January  Start'!$P$31,1,))</f>
        <v>0</v>
      </c>
      <c r="D3" s="9">
        <f>IF(C3&gt;0,C3+1, IF(D2='January  Start'!$P$31,1,))</f>
        <v>0</v>
      </c>
      <c r="E3" s="9">
        <f>IF(D3&gt;0,D3+1, IF(E2='January  Start'!$P$31,1,))</f>
        <v>0</v>
      </c>
      <c r="F3" s="9">
        <f>IF(E3&gt;0,E3+1, IF(F2='January  Start'!$P$31,1,))</f>
        <v>0</v>
      </c>
      <c r="G3" s="9">
        <f>IF(F3&gt;0,F3+1, IF(G2='January  Start'!$P$31,1,))</f>
        <v>1</v>
      </c>
      <c r="H3" s="9">
        <f>IF(G3&gt;0,G3+1, IF(H2='January  Start'!$P$31,1,))</f>
        <v>2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0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0" ht="21" customHeight="1">
      <c r="A5" s="1"/>
      <c r="B5" s="9">
        <f>H3+1</f>
        <v>3</v>
      </c>
      <c r="C5" s="9">
        <f t="shared" ref="C5:H5" si="0">B5+1</f>
        <v>4</v>
      </c>
      <c r="D5" s="9">
        <f t="shared" si="0"/>
        <v>5</v>
      </c>
      <c r="E5" s="9">
        <f t="shared" si="0"/>
        <v>6</v>
      </c>
      <c r="F5" s="9">
        <f t="shared" si="0"/>
        <v>7</v>
      </c>
      <c r="G5" s="9">
        <f t="shared" si="0"/>
        <v>8</v>
      </c>
      <c r="H5" s="9">
        <f t="shared" si="0"/>
        <v>9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0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0" ht="21" customHeight="1">
      <c r="A7" s="1"/>
      <c r="B7" s="9">
        <f>H5+1</f>
        <v>10</v>
      </c>
      <c r="C7" s="9">
        <f t="shared" ref="C7:H7" si="1">B7+1</f>
        <v>11</v>
      </c>
      <c r="D7" s="9">
        <f t="shared" si="1"/>
        <v>12</v>
      </c>
      <c r="E7" s="9">
        <f t="shared" si="1"/>
        <v>13</v>
      </c>
      <c r="F7" s="9">
        <f t="shared" si="1"/>
        <v>14</v>
      </c>
      <c r="G7" s="9">
        <f t="shared" si="1"/>
        <v>15</v>
      </c>
      <c r="H7" s="9">
        <f t="shared" si="1"/>
        <v>16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0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0" ht="21" customHeight="1">
      <c r="A9" s="1"/>
      <c r="B9" s="9">
        <f>H7+1</f>
        <v>17</v>
      </c>
      <c r="C9" s="9">
        <f>IF(B9&gt;='January  Start'!$R$31,,IF(B9=0,,B9+1))</f>
        <v>18</v>
      </c>
      <c r="D9" s="9">
        <f>IF(C9&gt;='January  Start'!$R$31,,IF(C9=0,,C9+1))</f>
        <v>19</v>
      </c>
      <c r="E9" s="9">
        <f>IF(D9&gt;='January  Start'!$R$31,,IF(D9=0,,D9+1))</f>
        <v>20</v>
      </c>
      <c r="F9" s="9">
        <f>IF(E9&gt;='January  Start'!$R$31,,IF(E9=0,,E9+1))</f>
        <v>21</v>
      </c>
      <c r="G9" s="9">
        <f>IF(F9&gt;='January  Start'!$R$31,,IF(F9=0,,F9+1))</f>
        <v>22</v>
      </c>
      <c r="H9" s="9">
        <f>IF(G9&gt;='January  Start'!$R$31,,IF(G9=0,,G9+1))</f>
        <v>23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0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0" ht="21" customHeight="1">
      <c r="A11" s="1"/>
      <c r="B11" s="9">
        <f>IF(H9&gt;='January  Start'!$R$31,,IF(H9=0,,H9+1))</f>
        <v>24</v>
      </c>
      <c r="C11" s="9">
        <f>IF(B11&gt;='January  Start'!$R$31,,IF(B11=0,,B11+1))</f>
        <v>25</v>
      </c>
      <c r="D11" s="9">
        <f>IF(C11&gt;='January  Start'!$R$31,,IF(C11=0,,C11+1))</f>
        <v>26</v>
      </c>
      <c r="E11" s="9">
        <f>IF(D11&gt;='January  Start'!$R$31,,IF(D11=0,,D11+1))</f>
        <v>27</v>
      </c>
      <c r="F11" s="9">
        <f>IF(E11&gt;='January  Start'!$R$31,,IF(E11=0,,E11+1))</f>
        <v>28</v>
      </c>
      <c r="G11" s="9">
        <f>IF(F11&gt;='January  Start'!$R$31,,IF(F11=0,,F11+1))</f>
        <v>29</v>
      </c>
      <c r="H11" s="9">
        <f>IF(G11&gt;='January  Start'!$R$31,,IF(G11=0,,G11+1))</f>
        <v>30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0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0" ht="21" customHeight="1">
      <c r="A13" s="1"/>
      <c r="B13" s="9">
        <f>IF(H11&gt;='January  Start'!$R$31,,IF(H11=0,,H11+1))</f>
        <v>0</v>
      </c>
      <c r="C13" s="9">
        <f>IF(B13&gt;='January  Start'!$R$31,,IF(B13=0,,B13+1))</f>
        <v>0</v>
      </c>
      <c r="D13" s="9">
        <f>IF(C13&gt;='January  Start'!$R$31,,IF(C13=0,,C13+1))</f>
        <v>0</v>
      </c>
      <c r="E13" s="9">
        <f>IF(D13&gt;='January  Start'!$R$31,,IF(D13=0,,D13+1))</f>
        <v>0</v>
      </c>
      <c r="F13" s="9">
        <f>IF(E13&gt;='January  Start'!$R$31,,IF(E13=0,,E13+1))</f>
        <v>0</v>
      </c>
      <c r="G13" s="9">
        <f>IF(F13&gt;='January  Start'!$R$31,,IF(F13=0,,F13+1))</f>
        <v>0</v>
      </c>
      <c r="H13" s="9">
        <f>IF(G13&gt;='January  Start'!$R$31,,IF(G13=0,,G13+1))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0" ht="108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0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0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5" priority="1">
      <formula>AND(B4&gt;=$M$3,B4&lt;=$S$15)</formula>
    </cfRule>
  </conditionalFormatting>
  <conditionalFormatting sqref="B4:H4 B6:H6 B8:H8 B10:H10 B12:H12 B14:H14">
    <cfRule type="expression" dxfId="4" priority="2">
      <formula>AND(B4&gt;=1,B4&lt;=$S$16)</formula>
    </cfRule>
  </conditionalFormatting>
  <conditionalFormatting sqref="B3:H14">
    <cfRule type="expression" dxfId="3" priority="3">
      <formula>AND(B3&gt;=1,B3&lt;=$S$31)</formula>
    </cfRule>
  </conditionalFormatting>
  <pageMargins left="0" right="0" top="0" bottom="0" header="0" footer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CE"/>
    <outlinePr summaryBelow="0" summaryRight="0"/>
  </sheetPr>
  <dimension ref="A1:V74"/>
  <sheetViews>
    <sheetView workbookViewId="0">
      <pane ySplit="2" topLeftCell="A11" activePane="bottomLeft" state="frozen"/>
      <selection pane="bottomLeft" activeCell="C13" sqref="C13"/>
    </sheetView>
  </sheetViews>
  <sheetFormatPr defaultColWidth="9.140625" defaultRowHeight="15.75" customHeight="1"/>
  <cols>
    <col min="1" max="1" width="4.42578125" customWidth="1"/>
    <col min="2" max="8" width="20.140625" customWidth="1"/>
    <col min="9" max="9" width="4.42578125" customWidth="1"/>
    <col min="10" max="11" width="16.85546875" customWidth="1"/>
    <col min="12" max="14" width="7.42578125" hidden="1" customWidth="1"/>
    <col min="15" max="15" width="13.85546875" hidden="1" customWidth="1"/>
    <col min="16" max="20" width="7.42578125" hidden="1" customWidth="1"/>
    <col min="21" max="22" width="0" hidden="1" customWidth="1"/>
  </cols>
  <sheetData>
    <row r="1" spans="1:22" ht="23.25">
      <c r="A1" s="1"/>
      <c r="B1" s="28" t="str">
        <f>'January  Start'!N32&amp;" "&amp;'January  Start'!T32</f>
        <v>December 2024</v>
      </c>
      <c r="C1" s="31"/>
      <c r="D1" s="31"/>
      <c r="E1" s="31"/>
      <c r="F1" s="31"/>
      <c r="G1" s="31"/>
      <c r="H1" s="31"/>
      <c r="I1" s="1"/>
      <c r="J1" s="2" t="s">
        <v>0</v>
      </c>
      <c r="K1" s="2" t="s">
        <v>1</v>
      </c>
      <c r="L1" s="3">
        <f t="array" aca="1" ref="L1:T32" ca="1">'January  Start'!L1:T32</f>
        <v>0</v>
      </c>
      <c r="M1" s="3" t="e">
        <f ca="1"/>
        <v>#NAME?</v>
      </c>
      <c r="N1" s="3">
        <f ca="1"/>
        <v>0</v>
      </c>
      <c r="O1" s="3">
        <f ca="1"/>
        <v>0</v>
      </c>
      <c r="P1" s="3">
        <f ca="1"/>
        <v>0</v>
      </c>
      <c r="Q1" s="3">
        <f ca="1"/>
        <v>0</v>
      </c>
      <c r="R1" s="3">
        <f ca="1"/>
        <v>0</v>
      </c>
      <c r="S1" s="3">
        <f ca="1"/>
        <v>0</v>
      </c>
      <c r="T1" s="4">
        <f ca="1"/>
        <v>0</v>
      </c>
      <c r="V1" s="27" t="s">
        <v>33</v>
      </c>
    </row>
    <row r="2" spans="1:22" ht="23.25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26">
        <f>'January  Start'!J2</f>
        <v>45292</v>
      </c>
      <c r="K2" s="26">
        <f>'January  Start'!K2</f>
        <v>45387</v>
      </c>
      <c r="L2" s="7" t="str">
        <f ca="1"/>
        <v>Month #</v>
      </c>
      <c r="M2" s="7">
        <f ca="1"/>
        <v>1</v>
      </c>
      <c r="N2" s="7">
        <f ca="1"/>
        <v>4</v>
      </c>
      <c r="O2" s="7">
        <f ca="1"/>
        <v>0</v>
      </c>
      <c r="P2" s="7">
        <f ca="1"/>
        <v>0</v>
      </c>
      <c r="Q2" s="7">
        <f ca="1"/>
        <v>0</v>
      </c>
      <c r="R2" s="7">
        <f ca="1"/>
        <v>0</v>
      </c>
      <c r="S2" s="7">
        <f ca="1"/>
        <v>0</v>
      </c>
      <c r="T2" s="8">
        <f ca="1"/>
        <v>0</v>
      </c>
    </row>
    <row r="3" spans="1:22" ht="21" customHeight="1">
      <c r="A3" s="1"/>
      <c r="B3" s="9">
        <f>IF(B2='January  Start'!$P$32,1,)</f>
        <v>1</v>
      </c>
      <c r="C3" s="9">
        <f>IF(B3&gt;0,B3+1, IF(C2='January  Start'!$P$32,1,))</f>
        <v>2</v>
      </c>
      <c r="D3" s="9">
        <f>IF(C3&gt;0,C3+1, IF(D2='January  Start'!$P$32,1,))</f>
        <v>3</v>
      </c>
      <c r="E3" s="9">
        <f>IF(D3&gt;0,D3+1, IF(E2='January  Start'!$P$32,1,))</f>
        <v>4</v>
      </c>
      <c r="F3" s="9">
        <f>IF(E3&gt;0,E3+1, IF(F2='January  Start'!$P$32,1,))</f>
        <v>5</v>
      </c>
      <c r="G3" s="9">
        <f>IF(F3&gt;0,F3+1, IF(G2='January  Start'!$P$32,1,))</f>
        <v>6</v>
      </c>
      <c r="H3" s="9">
        <f>IF(G3&gt;0,G3+1, IF(H2='January  Start'!$P$32,1,))</f>
        <v>7</v>
      </c>
      <c r="I3" s="1"/>
      <c r="J3" s="1"/>
      <c r="K3" s="1"/>
      <c r="L3" s="7" t="str">
        <f ca="1"/>
        <v>Day #</v>
      </c>
      <c r="M3" s="7">
        <f ca="1"/>
        <v>1</v>
      </c>
      <c r="N3" s="7">
        <f ca="1"/>
        <v>5</v>
      </c>
      <c r="O3" s="7">
        <f ca="1"/>
        <v>0</v>
      </c>
      <c r="P3" s="7">
        <f ca="1"/>
        <v>0</v>
      </c>
      <c r="Q3" s="7">
        <f ca="1"/>
        <v>0</v>
      </c>
      <c r="R3" s="7">
        <f ca="1"/>
        <v>0</v>
      </c>
      <c r="S3" s="7">
        <f ca="1"/>
        <v>0</v>
      </c>
      <c r="T3" s="8">
        <f ca="1"/>
        <v>0</v>
      </c>
    </row>
    <row r="4" spans="1:22" ht="108" customHeight="1">
      <c r="A4" s="1"/>
      <c r="B4" s="10"/>
      <c r="C4" s="10"/>
      <c r="D4" s="10"/>
      <c r="E4" s="10"/>
      <c r="F4" s="10"/>
      <c r="G4" s="10"/>
      <c r="H4" s="10"/>
      <c r="I4" s="1"/>
      <c r="J4" s="1"/>
      <c r="K4" s="1"/>
      <c r="L4" s="7">
        <f ca="1"/>
        <v>0</v>
      </c>
      <c r="M4" s="7">
        <f ca="1"/>
        <v>0</v>
      </c>
      <c r="N4" s="7">
        <f ca="1"/>
        <v>0</v>
      </c>
      <c r="O4" s="7">
        <f ca="1"/>
        <v>0</v>
      </c>
      <c r="P4" s="7">
        <f ca="1"/>
        <v>0</v>
      </c>
      <c r="Q4" s="7">
        <f ca="1"/>
        <v>0</v>
      </c>
      <c r="R4" s="7">
        <f ca="1"/>
        <v>0</v>
      </c>
      <c r="S4" s="7">
        <f ca="1"/>
        <v>0</v>
      </c>
      <c r="T4" s="8">
        <f ca="1"/>
        <v>0</v>
      </c>
    </row>
    <row r="5" spans="1:22" ht="21" customHeight="1">
      <c r="A5" s="1"/>
      <c r="B5" s="9">
        <f>H3+1</f>
        <v>8</v>
      </c>
      <c r="C5" s="9">
        <f t="shared" ref="C5:H5" si="0">B5+1</f>
        <v>9</v>
      </c>
      <c r="D5" s="9">
        <f t="shared" si="0"/>
        <v>10</v>
      </c>
      <c r="E5" s="9">
        <f t="shared" si="0"/>
        <v>11</v>
      </c>
      <c r="F5" s="9">
        <f t="shared" si="0"/>
        <v>12</v>
      </c>
      <c r="G5" s="9">
        <f t="shared" si="0"/>
        <v>13</v>
      </c>
      <c r="H5" s="9">
        <f t="shared" si="0"/>
        <v>14</v>
      </c>
      <c r="I5" s="1"/>
      <c r="J5" s="1"/>
      <c r="K5" s="1"/>
      <c r="L5" s="7" t="str">
        <f ca="1"/>
        <v>Year #</v>
      </c>
      <c r="M5" s="7">
        <f ca="1"/>
        <v>2024</v>
      </c>
      <c r="N5" s="7">
        <f ca="1"/>
        <v>2024</v>
      </c>
      <c r="O5" s="7">
        <f ca="1"/>
        <v>0</v>
      </c>
      <c r="P5" s="7">
        <f ca="1"/>
        <v>0</v>
      </c>
      <c r="Q5" s="7">
        <f ca="1"/>
        <v>0</v>
      </c>
      <c r="R5" s="7">
        <f ca="1"/>
        <v>0</v>
      </c>
      <c r="S5" s="7">
        <f ca="1"/>
        <v>0</v>
      </c>
      <c r="T5" s="8">
        <f ca="1"/>
        <v>0</v>
      </c>
    </row>
    <row r="6" spans="1:22" ht="108" customHeight="1">
      <c r="A6" s="1"/>
      <c r="B6" s="10"/>
      <c r="C6" s="10"/>
      <c r="D6" s="10"/>
      <c r="E6" s="10"/>
      <c r="F6" s="10"/>
      <c r="G6" s="10"/>
      <c r="H6" s="10"/>
      <c r="I6" s="1"/>
      <c r="J6" s="1"/>
      <c r="K6" s="1"/>
      <c r="L6" s="7">
        <f ca="1"/>
        <v>0</v>
      </c>
      <c r="M6" s="7">
        <f ca="1"/>
        <v>0</v>
      </c>
      <c r="N6" s="7">
        <f ca="1"/>
        <v>0</v>
      </c>
      <c r="O6" s="7">
        <f ca="1"/>
        <v>0</v>
      </c>
      <c r="P6" s="7">
        <f ca="1"/>
        <v>0</v>
      </c>
      <c r="Q6" s="7">
        <f ca="1"/>
        <v>0</v>
      </c>
      <c r="R6" s="7">
        <f ca="1"/>
        <v>0</v>
      </c>
      <c r="S6" s="7">
        <f ca="1"/>
        <v>0</v>
      </c>
      <c r="T6" s="8">
        <f ca="1"/>
        <v>0</v>
      </c>
    </row>
    <row r="7" spans="1:22" ht="21" customHeight="1">
      <c r="A7" s="1"/>
      <c r="B7" s="9">
        <f>H5+1</f>
        <v>15</v>
      </c>
      <c r="C7" s="9">
        <f t="shared" ref="C7:H7" si="1">B7+1</f>
        <v>16</v>
      </c>
      <c r="D7" s="9">
        <f t="shared" si="1"/>
        <v>17</v>
      </c>
      <c r="E7" s="9">
        <f t="shared" si="1"/>
        <v>18</v>
      </c>
      <c r="F7" s="9">
        <f t="shared" si="1"/>
        <v>19</v>
      </c>
      <c r="G7" s="9">
        <f t="shared" si="1"/>
        <v>20</v>
      </c>
      <c r="H7" s="9">
        <f t="shared" si="1"/>
        <v>21</v>
      </c>
      <c r="I7" s="1"/>
      <c r="J7" s="1"/>
      <c r="K7" s="1"/>
      <c r="L7" s="7" t="str">
        <f ca="1"/>
        <v>Last day of month (First day of next month minus 1)</v>
      </c>
      <c r="M7" s="11">
        <f ca="1"/>
        <v>45322</v>
      </c>
      <c r="N7" s="11">
        <f ca="1"/>
        <v>45412</v>
      </c>
      <c r="O7" s="7">
        <f ca="1"/>
        <v>0</v>
      </c>
      <c r="P7" s="7">
        <f ca="1"/>
        <v>0</v>
      </c>
      <c r="Q7" s="7">
        <f ca="1"/>
        <v>0</v>
      </c>
      <c r="R7" s="7">
        <f ca="1"/>
        <v>0</v>
      </c>
      <c r="S7" s="7">
        <f ca="1"/>
        <v>0</v>
      </c>
      <c r="T7" s="8">
        <f ca="1"/>
        <v>0</v>
      </c>
    </row>
    <row r="8" spans="1:22" ht="108" customHeight="1">
      <c r="A8" s="1"/>
      <c r="B8" s="10"/>
      <c r="C8" s="10"/>
      <c r="D8" s="10"/>
      <c r="E8" s="10"/>
      <c r="F8" s="10"/>
      <c r="G8" s="10"/>
      <c r="H8" s="10"/>
      <c r="I8" s="1"/>
      <c r="J8" s="1"/>
      <c r="K8" s="1"/>
      <c r="L8" s="7">
        <f ca="1"/>
        <v>0</v>
      </c>
      <c r="M8" s="7">
        <f ca="1"/>
        <v>0</v>
      </c>
      <c r="N8" s="7">
        <f ca="1"/>
        <v>0</v>
      </c>
      <c r="O8" s="7">
        <f ca="1"/>
        <v>0</v>
      </c>
      <c r="P8" s="7">
        <f ca="1"/>
        <v>0</v>
      </c>
      <c r="Q8" s="7">
        <f ca="1"/>
        <v>0</v>
      </c>
      <c r="R8" s="7">
        <f ca="1"/>
        <v>0</v>
      </c>
      <c r="S8" s="7">
        <f ca="1"/>
        <v>0</v>
      </c>
      <c r="T8" s="8">
        <f ca="1"/>
        <v>0</v>
      </c>
    </row>
    <row r="9" spans="1:22" ht="21" customHeight="1">
      <c r="A9" s="1"/>
      <c r="B9" s="9">
        <f>H7+1</f>
        <v>22</v>
      </c>
      <c r="C9" s="9">
        <f>IF(B9&gt;='January  Start'!$R$32,,IF(B9=0,,B9+1))</f>
        <v>23</v>
      </c>
      <c r="D9" s="9">
        <f>IF(C9&gt;='January  Start'!$R$32,,IF(C9=0,,C9+1))</f>
        <v>24</v>
      </c>
      <c r="E9" s="9">
        <f>IF(D9&gt;='January  Start'!$R$32,,IF(D9=0,,D9+1))</f>
        <v>25</v>
      </c>
      <c r="F9" s="9">
        <f>IF(E9&gt;='January  Start'!$R$32,,IF(E9=0,,E9+1))</f>
        <v>26</v>
      </c>
      <c r="G9" s="9">
        <f>IF(F9&gt;='January  Start'!$R$32,,IF(F9=0,,F9+1))</f>
        <v>27</v>
      </c>
      <c r="H9" s="9">
        <f>IF(G9&gt;='January  Start'!$R$32,,IF(G9=0,,G9+1))</f>
        <v>28</v>
      </c>
      <c r="I9" s="1"/>
      <c r="J9" s="1"/>
      <c r="K9" s="1"/>
      <c r="L9" s="7" t="str">
        <f ca="1"/>
        <v>Months occuring between dates</v>
      </c>
      <c r="M9" s="7">
        <f ca="1"/>
        <v>4</v>
      </c>
      <c r="N9" s="7">
        <f ca="1"/>
        <v>0</v>
      </c>
      <c r="O9" s="7">
        <f ca="1"/>
        <v>0</v>
      </c>
      <c r="P9" s="7">
        <f ca="1"/>
        <v>0</v>
      </c>
      <c r="Q9" s="7">
        <f ca="1"/>
        <v>0</v>
      </c>
      <c r="R9" s="7">
        <f ca="1"/>
        <v>0</v>
      </c>
      <c r="S9" s="7">
        <f ca="1"/>
        <v>0</v>
      </c>
      <c r="T9" s="8">
        <f ca="1"/>
        <v>0</v>
      </c>
    </row>
    <row r="10" spans="1:22" ht="108" customHeight="1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7">
        <f ca="1"/>
        <v>0</v>
      </c>
      <c r="M10" s="7">
        <f ca="1"/>
        <v>0</v>
      </c>
      <c r="N10" s="7">
        <f ca="1"/>
        <v>0</v>
      </c>
      <c r="O10" s="7">
        <f ca="1"/>
        <v>0</v>
      </c>
      <c r="P10" s="7">
        <f ca="1"/>
        <v>0</v>
      </c>
      <c r="Q10" s="7">
        <f ca="1"/>
        <v>0</v>
      </c>
      <c r="R10" s="7">
        <f ca="1"/>
        <v>0</v>
      </c>
      <c r="S10" s="7">
        <f ca="1"/>
        <v>0</v>
      </c>
      <c r="T10" s="8">
        <f ca="1"/>
        <v>0</v>
      </c>
    </row>
    <row r="11" spans="1:22" ht="21" customHeight="1">
      <c r="A11" s="1"/>
      <c r="B11" s="9">
        <f>IF(H9&gt;='January  Start'!$R$32,,IF(H9=0,,H9+1))</f>
        <v>29</v>
      </c>
      <c r="C11" s="9">
        <f>IF(B11&gt;='January  Start'!$R$32,,IF(B11=0,,B11+1))</f>
        <v>30</v>
      </c>
      <c r="D11" s="9">
        <f>IF(C11&gt;='January  Start'!$R$32,,IF(C11=0,,C11+1))</f>
        <v>31</v>
      </c>
      <c r="E11" s="9">
        <f>IF(D11&gt;='January  Start'!$R$32,,IF(D11=0,,D11+1))</f>
        <v>0</v>
      </c>
      <c r="F11" s="9">
        <f>IF(E11&gt;='January  Start'!$R$32,,IF(E11=0,,E11+1))</f>
        <v>0</v>
      </c>
      <c r="G11" s="9">
        <f>IF(F11&gt;='January  Start'!$R$32,,IF(F11=0,,F11+1))</f>
        <v>0</v>
      </c>
      <c r="H11" s="9">
        <f>IF(G11&gt;='January  Start'!$R$32,,IF(G11=0,,G11+1))</f>
        <v>0</v>
      </c>
      <c r="I11" s="1"/>
      <c r="J11" s="1"/>
      <c r="K11" s="1"/>
      <c r="L11" s="7">
        <f ca="1"/>
        <v>0</v>
      </c>
      <c r="M11" s="7">
        <f ca="1"/>
        <v>0</v>
      </c>
      <c r="N11" s="7">
        <f ca="1"/>
        <v>0</v>
      </c>
      <c r="O11" s="7">
        <f ca="1"/>
        <v>0</v>
      </c>
      <c r="P11" s="7">
        <f ca="1"/>
        <v>0</v>
      </c>
      <c r="Q11" s="7">
        <f ca="1"/>
        <v>0</v>
      </c>
      <c r="R11" s="7">
        <f ca="1"/>
        <v>0</v>
      </c>
      <c r="S11" s="7">
        <f ca="1"/>
        <v>0</v>
      </c>
      <c r="T11" s="8">
        <f ca="1"/>
        <v>0</v>
      </c>
    </row>
    <row r="12" spans="1:22" ht="108" customHeight="1">
      <c r="A12" s="1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7">
        <f ca="1"/>
        <v>0</v>
      </c>
      <c r="M12" s="7">
        <f ca="1"/>
        <v>0</v>
      </c>
      <c r="N12" s="11">
        <f ca="1"/>
        <v>0</v>
      </c>
      <c r="O12" s="11">
        <f ca="1"/>
        <v>0</v>
      </c>
      <c r="P12" s="7">
        <f ca="1"/>
        <v>0</v>
      </c>
      <c r="Q12" s="7">
        <f ca="1"/>
        <v>0</v>
      </c>
      <c r="R12" s="7">
        <f ca="1"/>
        <v>0</v>
      </c>
      <c r="S12" s="7">
        <f ca="1"/>
        <v>0</v>
      </c>
      <c r="T12" s="8">
        <f ca="1"/>
        <v>0</v>
      </c>
    </row>
    <row r="13" spans="1:22" ht="21" customHeight="1">
      <c r="A13" s="1"/>
      <c r="B13" s="9">
        <f>IF(H11&gt;='January  Start'!$R$32,,IF(H11=0,,H11+1))</f>
        <v>0</v>
      </c>
      <c r="C13" s="9">
        <f>IF(B13&gt;='January  Start'!$R$32,,IF(B13=0,,B13+1))</f>
        <v>0</v>
      </c>
      <c r="D13" s="9">
        <f>IF(C13&gt;='January  Start'!$R$32,,IF(C13=0,,C13+1))</f>
        <v>0</v>
      </c>
      <c r="E13" s="9">
        <f>IF(D13&gt;='January  Start'!$R$32,,IF(D13=0,,D13+1))</f>
        <v>0</v>
      </c>
      <c r="F13" s="9">
        <f>IF(E13&gt;='January  Start'!$R$32,,IF(E13=0,,E13+1))</f>
        <v>0</v>
      </c>
      <c r="G13" s="9">
        <f>IF(F13&gt;='January  Start'!$R$32,,IF(F13=0,,F13+1))</f>
        <v>0</v>
      </c>
      <c r="H13" s="9">
        <f>IF(G13&gt;='January  Start'!$R$32,,IF(G13=0,,G13+1))</f>
        <v>0</v>
      </c>
      <c r="I13" s="1"/>
      <c r="J13" s="1"/>
      <c r="K13" s="1"/>
      <c r="L13" s="12" t="str">
        <f ca="1"/>
        <v>Relevant?</v>
      </c>
      <c r="M13" s="7">
        <f ca="1"/>
        <v>0</v>
      </c>
      <c r="N13" s="11" t="str">
        <f ca="1"/>
        <v>Month Name</v>
      </c>
      <c r="O13" s="11" t="str">
        <f ca="1"/>
        <v>First day of month</v>
      </c>
      <c r="P13" s="7" t="str">
        <f ca="1"/>
        <v>3-Letter Day</v>
      </c>
      <c r="Q13" s="7" t="str">
        <f ca="1"/>
        <v>Last day of month</v>
      </c>
      <c r="R13" s="7" t="str">
        <f ca="1"/>
        <v>Days in month</v>
      </c>
      <c r="S13" s="7" t="str">
        <f ca="1"/>
        <v>Days Adjusted</v>
      </c>
      <c r="T13" s="8" t="str">
        <f ca="1"/>
        <v>Year</v>
      </c>
    </row>
    <row r="14" spans="1:22" ht="108" hidden="1" customHeight="1">
      <c r="A14" s="1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7">
        <f ca="1"/>
        <v>0</v>
      </c>
      <c r="M14" s="7">
        <f ca="1"/>
        <v>0</v>
      </c>
      <c r="N14" s="11">
        <f ca="1"/>
        <v>0</v>
      </c>
      <c r="O14" s="11">
        <f ca="1"/>
        <v>0</v>
      </c>
      <c r="P14" s="7">
        <f ca="1"/>
        <v>0</v>
      </c>
      <c r="Q14" s="7">
        <f ca="1"/>
        <v>0</v>
      </c>
      <c r="R14" s="7">
        <f ca="1"/>
        <v>0</v>
      </c>
      <c r="S14" s="7">
        <f ca="1"/>
        <v>0</v>
      </c>
      <c r="T14" s="8">
        <f ca="1"/>
        <v>0</v>
      </c>
    </row>
    <row r="15" spans="1:22" ht="1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2">
        <f ca="1"/>
        <v>1</v>
      </c>
      <c r="M15" s="7" t="str">
        <f ca="1"/>
        <v>Month Name</v>
      </c>
      <c r="N15" s="7" t="str">
        <f ca="1"/>
        <v>January</v>
      </c>
      <c r="O15" s="14">
        <f ca="1"/>
        <v>45292</v>
      </c>
      <c r="P15" s="7" t="str">
        <f ca="1"/>
        <v>Mon</v>
      </c>
      <c r="Q15" s="11">
        <f ca="1"/>
        <v>45322</v>
      </c>
      <c r="R15" s="7">
        <f ca="1"/>
        <v>31</v>
      </c>
      <c r="S15" s="7">
        <f ca="1"/>
        <v>31</v>
      </c>
      <c r="T15" s="8">
        <f ca="1"/>
        <v>2024</v>
      </c>
    </row>
    <row r="16" spans="1:22" ht="42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2">
        <f ca="1"/>
        <v>1</v>
      </c>
      <c r="M16" s="7" t="str">
        <f ca="1"/>
        <v>Month Name 2</v>
      </c>
      <c r="N16" s="7" t="str">
        <f ca="1"/>
        <v>February</v>
      </c>
      <c r="O16" s="14">
        <f ca="1"/>
        <v>45323</v>
      </c>
      <c r="P16" s="7" t="str">
        <f ca="1"/>
        <v>Thu</v>
      </c>
      <c r="Q16" s="11">
        <f ca="1"/>
        <v>45351</v>
      </c>
      <c r="R16" s="7">
        <f ca="1"/>
        <v>29</v>
      </c>
      <c r="S16" s="7">
        <f ca="1"/>
        <v>29</v>
      </c>
      <c r="T16" s="8">
        <f ca="1"/>
        <v>2024</v>
      </c>
    </row>
    <row r="17" spans="1:20" ht="21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>
        <f ca="1"/>
        <v>1</v>
      </c>
      <c r="M17" s="7" t="str">
        <f ca="1"/>
        <v>Month Name 3</v>
      </c>
      <c r="N17" s="7" t="str">
        <f ca="1"/>
        <v>March</v>
      </c>
      <c r="O17" s="14">
        <f ca="1"/>
        <v>45352</v>
      </c>
      <c r="P17" s="7" t="str">
        <f ca="1"/>
        <v>Fri</v>
      </c>
      <c r="Q17" s="11">
        <f ca="1"/>
        <v>45382</v>
      </c>
      <c r="R17" s="7">
        <f ca="1"/>
        <v>31</v>
      </c>
      <c r="S17" s="7">
        <f ca="1"/>
        <v>31</v>
      </c>
      <c r="T17" s="8">
        <f ca="1"/>
        <v>2024</v>
      </c>
    </row>
    <row r="18" spans="1:20" ht="21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">
        <f ca="1"/>
        <v>1</v>
      </c>
      <c r="M18" s="7" t="str">
        <f ca="1"/>
        <v>Month Name 4</v>
      </c>
      <c r="N18" s="7" t="str">
        <f ca="1"/>
        <v>April</v>
      </c>
      <c r="O18" s="14">
        <f ca="1"/>
        <v>45383</v>
      </c>
      <c r="P18" s="7" t="str">
        <f ca="1"/>
        <v>Mon</v>
      </c>
      <c r="Q18" s="11">
        <f ca="1"/>
        <v>45412</v>
      </c>
      <c r="R18" s="7">
        <f ca="1"/>
        <v>30</v>
      </c>
      <c r="S18" s="7">
        <f ca="1"/>
        <v>5</v>
      </c>
      <c r="T18" s="8">
        <f ca="1"/>
        <v>2024</v>
      </c>
    </row>
    <row r="19" spans="1:20" ht="108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>
        <f ca="1"/>
        <v>0</v>
      </c>
      <c r="M19" s="7">
        <f ca="1"/>
        <v>0</v>
      </c>
      <c r="N19" s="7">
        <f ca="1"/>
        <v>0</v>
      </c>
      <c r="O19" s="14">
        <f ca="1"/>
        <v>0</v>
      </c>
      <c r="P19" s="7">
        <f ca="1"/>
        <v>0</v>
      </c>
      <c r="Q19" s="7">
        <f ca="1"/>
        <v>0</v>
      </c>
      <c r="R19" s="7">
        <f ca="1"/>
        <v>0</v>
      </c>
      <c r="S19" s="7">
        <f ca="1"/>
        <v>0</v>
      </c>
      <c r="T19" s="8">
        <f ca="1"/>
        <v>0</v>
      </c>
    </row>
    <row r="20" spans="1:20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2">
        <f ca="1"/>
        <v>0</v>
      </c>
      <c r="M20" s="7" t="str">
        <f ca="1"/>
        <v>Month Name 5</v>
      </c>
      <c r="N20" s="7" t="str">
        <f ca="1"/>
        <v>May</v>
      </c>
      <c r="O20" s="14">
        <f ca="1"/>
        <v>45413</v>
      </c>
      <c r="P20" s="7" t="str">
        <f ca="1"/>
        <v>Wed</v>
      </c>
      <c r="Q20" s="11">
        <f ca="1"/>
        <v>45443</v>
      </c>
      <c r="R20" s="7">
        <f ca="1"/>
        <v>31</v>
      </c>
      <c r="S20" s="7">
        <f ca="1"/>
        <v>0</v>
      </c>
      <c r="T20" s="8">
        <f ca="1"/>
        <v>2024</v>
      </c>
    </row>
    <row r="21" spans="1:20" ht="108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2">
        <f ca="1"/>
        <v>0</v>
      </c>
      <c r="M21" s="7">
        <f ca="1"/>
        <v>0</v>
      </c>
      <c r="N21" s="7">
        <f ca="1"/>
        <v>0</v>
      </c>
      <c r="O21" s="14">
        <f ca="1"/>
        <v>0</v>
      </c>
      <c r="P21" s="7">
        <f ca="1"/>
        <v>0</v>
      </c>
      <c r="Q21" s="7">
        <f ca="1"/>
        <v>0</v>
      </c>
      <c r="R21" s="7">
        <f ca="1"/>
        <v>0</v>
      </c>
      <c r="S21" s="7">
        <f ca="1"/>
        <v>0</v>
      </c>
      <c r="T21" s="8">
        <f ca="1"/>
        <v>0</v>
      </c>
    </row>
    <row r="22" spans="1:20" ht="21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>
        <f ca="1"/>
        <v>0</v>
      </c>
      <c r="M22" s="7" t="str">
        <f ca="1"/>
        <v>Month Name 6</v>
      </c>
      <c r="N22" s="7" t="str">
        <f ca="1"/>
        <v>June</v>
      </c>
      <c r="O22" s="14">
        <f ca="1"/>
        <v>45444</v>
      </c>
      <c r="P22" s="7" t="str">
        <f ca="1"/>
        <v>Sat</v>
      </c>
      <c r="Q22" s="11">
        <f ca="1"/>
        <v>45473</v>
      </c>
      <c r="R22" s="7">
        <f ca="1"/>
        <v>30</v>
      </c>
      <c r="S22" s="7">
        <f ca="1"/>
        <v>0</v>
      </c>
      <c r="T22" s="8">
        <f ca="1"/>
        <v>2024</v>
      </c>
    </row>
    <row r="23" spans="1:20" ht="108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>
        <f ca="1"/>
        <v>0</v>
      </c>
      <c r="M23" s="7">
        <f ca="1"/>
        <v>0</v>
      </c>
      <c r="N23" s="7">
        <f ca="1"/>
        <v>0</v>
      </c>
      <c r="O23" s="14">
        <f ca="1"/>
        <v>0</v>
      </c>
      <c r="P23" s="7">
        <f ca="1"/>
        <v>0</v>
      </c>
      <c r="Q23" s="7">
        <f ca="1"/>
        <v>0</v>
      </c>
      <c r="R23" s="7">
        <f ca="1"/>
        <v>0</v>
      </c>
      <c r="S23" s="7">
        <f ca="1"/>
        <v>0</v>
      </c>
      <c r="T23" s="8">
        <f ca="1"/>
        <v>0</v>
      </c>
    </row>
    <row r="24" spans="1:20" ht="21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2">
        <f ca="1"/>
        <v>0</v>
      </c>
      <c r="M24" s="7" t="str">
        <f ca="1"/>
        <v>Month Name 7</v>
      </c>
      <c r="N24" s="7" t="str">
        <f ca="1"/>
        <v>July</v>
      </c>
      <c r="O24" s="14">
        <f ca="1"/>
        <v>45474</v>
      </c>
      <c r="P24" s="7" t="str">
        <f ca="1"/>
        <v>Mon</v>
      </c>
      <c r="Q24" s="11">
        <f ca="1"/>
        <v>45504</v>
      </c>
      <c r="R24" s="7">
        <f ca="1"/>
        <v>31</v>
      </c>
      <c r="S24" s="7">
        <f ca="1"/>
        <v>0</v>
      </c>
      <c r="T24" s="8">
        <f ca="1"/>
        <v>2024</v>
      </c>
    </row>
    <row r="25" spans="1:20" ht="108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2">
        <f ca="1"/>
        <v>0</v>
      </c>
      <c r="M25" s="7">
        <f ca="1"/>
        <v>0</v>
      </c>
      <c r="N25" s="7">
        <f ca="1"/>
        <v>0</v>
      </c>
      <c r="O25" s="14">
        <f ca="1"/>
        <v>0</v>
      </c>
      <c r="P25" s="7">
        <f ca="1"/>
        <v>0</v>
      </c>
      <c r="Q25" s="7">
        <f ca="1"/>
        <v>0</v>
      </c>
      <c r="R25" s="7">
        <f ca="1"/>
        <v>0</v>
      </c>
      <c r="S25" s="7">
        <f ca="1"/>
        <v>0</v>
      </c>
      <c r="T25" s="8">
        <f ca="1"/>
        <v>0</v>
      </c>
    </row>
    <row r="26" spans="1:20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>
        <f ca="1"/>
        <v>0</v>
      </c>
      <c r="M26" s="7" t="str">
        <f ca="1"/>
        <v>Month Name 8</v>
      </c>
      <c r="N26" s="7" t="str">
        <f ca="1"/>
        <v>August</v>
      </c>
      <c r="O26" s="14">
        <f ca="1"/>
        <v>45505</v>
      </c>
      <c r="P26" s="7" t="str">
        <f ca="1"/>
        <v>Thu</v>
      </c>
      <c r="Q26" s="11">
        <f ca="1"/>
        <v>45535</v>
      </c>
      <c r="R26" s="7">
        <f ca="1"/>
        <v>31</v>
      </c>
      <c r="S26" s="7">
        <f ca="1"/>
        <v>0</v>
      </c>
      <c r="T26" s="8">
        <f ca="1"/>
        <v>2024</v>
      </c>
    </row>
    <row r="27" spans="1:20" ht="108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2">
        <f ca="1"/>
        <v>0</v>
      </c>
      <c r="M27" s="7">
        <f ca="1"/>
        <v>0</v>
      </c>
      <c r="N27" s="7">
        <f ca="1"/>
        <v>0</v>
      </c>
      <c r="O27" s="14">
        <f ca="1"/>
        <v>0</v>
      </c>
      <c r="P27" s="7">
        <f ca="1"/>
        <v>0</v>
      </c>
      <c r="Q27" s="7">
        <f ca="1"/>
        <v>0</v>
      </c>
      <c r="R27" s="7">
        <f ca="1"/>
        <v>0</v>
      </c>
      <c r="S27" s="7">
        <f ca="1"/>
        <v>0</v>
      </c>
      <c r="T27" s="8">
        <f ca="1"/>
        <v>0</v>
      </c>
    </row>
    <row r="28" spans="1:20" ht="21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>
        <f ca="1"/>
        <v>0</v>
      </c>
      <c r="M28" s="7" t="str">
        <f ca="1"/>
        <v>Month Name 9</v>
      </c>
      <c r="N28" s="7" t="str">
        <f ca="1"/>
        <v>September</v>
      </c>
      <c r="O28" s="14">
        <f ca="1"/>
        <v>45536</v>
      </c>
      <c r="P28" s="7" t="str">
        <f ca="1"/>
        <v>Sun</v>
      </c>
      <c r="Q28" s="11">
        <f ca="1"/>
        <v>45565</v>
      </c>
      <c r="R28" s="7">
        <f ca="1"/>
        <v>30</v>
      </c>
      <c r="S28" s="7">
        <f ca="1"/>
        <v>0</v>
      </c>
      <c r="T28" s="8">
        <f ca="1"/>
        <v>2024</v>
      </c>
    </row>
    <row r="29" spans="1:20" ht="108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>
        <f ca="1"/>
        <v>0</v>
      </c>
      <c r="M29" s="7">
        <f ca="1"/>
        <v>0</v>
      </c>
      <c r="N29" s="7">
        <f ca="1"/>
        <v>0</v>
      </c>
      <c r="O29" s="14">
        <f ca="1"/>
        <v>0</v>
      </c>
      <c r="P29" s="7">
        <f ca="1"/>
        <v>0</v>
      </c>
      <c r="Q29" s="7">
        <f ca="1"/>
        <v>0</v>
      </c>
      <c r="R29" s="7">
        <f ca="1"/>
        <v>0</v>
      </c>
      <c r="S29" s="7">
        <f ca="1"/>
        <v>0</v>
      </c>
      <c r="T29" s="8">
        <f ca="1"/>
        <v>0</v>
      </c>
    </row>
    <row r="30" spans="1:20" ht="1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>
        <f ca="1"/>
        <v>0</v>
      </c>
      <c r="M30" s="7" t="str">
        <f ca="1"/>
        <v>Month Name 10</v>
      </c>
      <c r="N30" s="7" t="str">
        <f ca="1"/>
        <v>October</v>
      </c>
      <c r="O30" s="14">
        <f ca="1"/>
        <v>45566</v>
      </c>
      <c r="P30" s="7" t="str">
        <f ca="1"/>
        <v>Tue</v>
      </c>
      <c r="Q30" s="11">
        <f ca="1"/>
        <v>45596</v>
      </c>
      <c r="R30" s="7">
        <f ca="1"/>
        <v>31</v>
      </c>
      <c r="S30" s="7">
        <f ca="1"/>
        <v>0</v>
      </c>
      <c r="T30" s="8">
        <f ca="1"/>
        <v>2024</v>
      </c>
    </row>
    <row r="31" spans="1:20" ht="41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>
        <f ca="1"/>
        <v>0</v>
      </c>
      <c r="M31" s="7" t="str">
        <f ca="1"/>
        <v>Month Name 11</v>
      </c>
      <c r="N31" s="7" t="str">
        <f ca="1"/>
        <v>November</v>
      </c>
      <c r="O31" s="14">
        <f ca="1"/>
        <v>45597</v>
      </c>
      <c r="P31" s="7" t="str">
        <f ca="1"/>
        <v>Fri</v>
      </c>
      <c r="Q31" s="11">
        <f ca="1"/>
        <v>45626</v>
      </c>
      <c r="R31" s="7">
        <f ca="1"/>
        <v>30</v>
      </c>
      <c r="S31" s="7">
        <f ca="1"/>
        <v>0</v>
      </c>
      <c r="T31" s="8">
        <f ca="1"/>
        <v>2024</v>
      </c>
    </row>
    <row r="32" spans="1:20" ht="21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8">
        <f ca="1"/>
        <v>0</v>
      </c>
      <c r="M32" s="19" t="str">
        <f ca="1"/>
        <v>Month Name 12</v>
      </c>
      <c r="N32" s="19" t="str">
        <f ca="1"/>
        <v>December</v>
      </c>
      <c r="O32" s="20">
        <f ca="1"/>
        <v>45627</v>
      </c>
      <c r="P32" s="19" t="str">
        <f ca="1"/>
        <v>Sun</v>
      </c>
      <c r="Q32" s="21">
        <f ca="1"/>
        <v>45657</v>
      </c>
      <c r="R32" s="19">
        <f ca="1"/>
        <v>31</v>
      </c>
      <c r="S32" s="19">
        <f ca="1"/>
        <v>0</v>
      </c>
      <c r="T32" s="22">
        <f ca="1"/>
        <v>2024</v>
      </c>
    </row>
    <row r="33" spans="1:20" ht="83.25" customHeight="1">
      <c r="A33" s="1"/>
      <c r="B33" s="1"/>
      <c r="C33" s="1"/>
      <c r="D33" s="1"/>
      <c r="E33" s="1"/>
      <c r="F33" s="23"/>
      <c r="G33" s="29"/>
      <c r="H33" s="31"/>
      <c r="I33" s="1"/>
      <c r="J33" s="1"/>
      <c r="K33" s="1"/>
      <c r="L33" s="30" t="s">
        <v>33</v>
      </c>
      <c r="M33" s="31"/>
      <c r="N33" s="31"/>
      <c r="O33" s="31"/>
      <c r="P33" s="31"/>
      <c r="Q33" s="31"/>
      <c r="R33" s="31"/>
      <c r="S33" s="31"/>
      <c r="T33" s="31"/>
    </row>
    <row r="34" spans="1:20" ht="15.75" customHeight="1">
      <c r="F34" s="27" t="s">
        <v>33</v>
      </c>
    </row>
    <row r="74" spans="6:6" ht="15.75" customHeight="1">
      <c r="F74" s="27" t="s">
        <v>33</v>
      </c>
    </row>
  </sheetData>
  <mergeCells count="3">
    <mergeCell ref="B1:H1"/>
    <mergeCell ref="G33:H33"/>
    <mergeCell ref="L33:T33"/>
  </mergeCells>
  <conditionalFormatting sqref="B4:H4 B6:H6 B8:H8 B10:H10 B12:H12 B14:H14">
    <cfRule type="expression" dxfId="2" priority="1">
      <formula>AND(B4&gt;=$M$3,B4&lt;=$S$15)</formula>
    </cfRule>
  </conditionalFormatting>
  <conditionalFormatting sqref="B4:H4 B6:H6 B8:H8 B10:H10 B12:H12 B14:H14">
    <cfRule type="expression" dxfId="1" priority="2">
      <formula>AND(B4&gt;=1,B4&lt;=$S$16)</formula>
    </cfRule>
  </conditionalFormatting>
  <conditionalFormatting sqref="B3:H14">
    <cfRule type="expression" dxfId="0" priority="3">
      <formula>AND(B3&gt;=1,B3&lt;=$S$32)</formula>
    </cfRule>
  </conditionalFormatting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2023-08-11T06:07:15Z</dcterms:created>
  <dcterms:modified xsi:type="dcterms:W3CDTF">2023-08-11T07:16:44Z</dcterms:modified>
  <cp:category/>
  <cp:contentStatus/>
</cp:coreProperties>
</file>