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xr:revisionPtr revIDLastSave="173" documentId="11_CA8E39ECFB13A486109DAA3A5F99E0AAC7BE0A97" xr6:coauthVersionLast="47" xr6:coauthVersionMax="47" xr10:uidLastSave="{56C2D51E-0A83-47B4-947D-9B0307A82C9A}"/>
  <bookViews>
    <workbookView xWindow="0" yWindow="0" windowWidth="0" windowHeight="0" xr2:uid="{00000000-000D-0000-FFFF-FFFF00000000}"/>
  </bookViews>
  <sheets>
    <sheet name="Attendance" sheetId="1" r:id="rId1"/>
    <sheet name="Setting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1" l="1" a="1"/>
  <c r="AF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AC1" i="1"/>
  <c r="AB1" i="1"/>
  <c r="AA1" i="1"/>
  <c r="D2" i="2" a="1"/>
  <c r="D2" i="2"/>
  <c r="D5" i="1"/>
  <c r="F5" i="1"/>
  <c r="E5" i="1"/>
  <c r="K4" i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G4" i="1" s="1"/>
  <c r="GH4" i="1" s="1"/>
  <c r="GI4" i="1" s="1"/>
  <c r="GJ4" i="1" s="1"/>
  <c r="GK4" i="1" s="1"/>
  <c r="GL4" i="1" s="1"/>
  <c r="GM4" i="1" s="1"/>
  <c r="GN4" i="1" s="1"/>
  <c r="GO4" i="1" s="1"/>
  <c r="GP4" i="1" s="1"/>
  <c r="GQ4" i="1" s="1"/>
  <c r="GR4" i="1" s="1"/>
  <c r="GS4" i="1" s="1"/>
  <c r="GT4" i="1" s="1"/>
  <c r="GU4" i="1" s="1"/>
  <c r="GV4" i="1" s="1"/>
  <c r="GW4" i="1" s="1"/>
  <c r="GX4" i="1" s="1"/>
  <c r="GY4" i="1" s="1"/>
  <c r="GZ4" i="1" s="1"/>
  <c r="HA4" i="1" s="1"/>
  <c r="HB4" i="1" s="1"/>
  <c r="HC4" i="1" s="1"/>
  <c r="HD4" i="1" s="1"/>
  <c r="HE4" i="1" s="1"/>
  <c r="HF4" i="1" s="1"/>
  <c r="HG4" i="1" s="1"/>
  <c r="HH4" i="1" s="1"/>
  <c r="HI4" i="1" s="1"/>
  <c r="HJ4" i="1" s="1"/>
  <c r="HK4" i="1" s="1"/>
  <c r="HL4" i="1" s="1"/>
  <c r="HM4" i="1" s="1"/>
  <c r="HN4" i="1" s="1"/>
  <c r="HO4" i="1" s="1"/>
  <c r="HP4" i="1" s="1"/>
  <c r="HQ4" i="1" s="1"/>
  <c r="HR4" i="1" s="1"/>
  <c r="HS4" i="1" s="1"/>
  <c r="HT4" i="1" s="1"/>
  <c r="HU4" i="1" s="1"/>
  <c r="HV4" i="1" s="1"/>
  <c r="HW4" i="1" s="1"/>
  <c r="HX4" i="1" s="1"/>
  <c r="HY4" i="1" s="1"/>
  <c r="HZ4" i="1" s="1"/>
  <c r="IA4" i="1" s="1"/>
  <c r="IB4" i="1" s="1"/>
  <c r="IC4" i="1" s="1"/>
  <c r="ID4" i="1" s="1"/>
  <c r="IE4" i="1" s="1"/>
  <c r="IF4" i="1" s="1"/>
  <c r="IG4" i="1" s="1"/>
  <c r="IH4" i="1" s="1"/>
  <c r="II4" i="1" s="1"/>
  <c r="IJ4" i="1" s="1"/>
  <c r="IK4" i="1" s="1"/>
  <c r="IL4" i="1" s="1"/>
  <c r="IM4" i="1" s="1"/>
  <c r="IN4" i="1" s="1"/>
  <c r="IO4" i="1" s="1"/>
  <c r="IP4" i="1" s="1"/>
  <c r="IQ4" i="1" s="1"/>
  <c r="IR4" i="1" s="1"/>
  <c r="IS4" i="1" s="1"/>
  <c r="IT4" i="1" s="1"/>
  <c r="IU4" i="1" s="1"/>
  <c r="IV4" i="1" s="1"/>
  <c r="IW4" i="1" s="1"/>
  <c r="IX4" i="1" s="1"/>
  <c r="IY4" i="1" s="1"/>
  <c r="IZ4" i="1" s="1"/>
  <c r="JA4" i="1" s="1"/>
  <c r="JB4" i="1" s="1"/>
  <c r="JC4" i="1" s="1"/>
  <c r="JD4" i="1" s="1"/>
  <c r="JE4" i="1" s="1"/>
  <c r="JF4" i="1" s="1"/>
  <c r="JG4" i="1" s="1"/>
  <c r="JH4" i="1" s="1"/>
  <c r="JI4" i="1" s="1"/>
  <c r="JJ4" i="1" s="1"/>
  <c r="JK4" i="1" s="1"/>
  <c r="JL4" i="1" s="1"/>
  <c r="JM4" i="1" s="1"/>
  <c r="JN4" i="1" s="1"/>
  <c r="JO4" i="1" s="1"/>
  <c r="JP4" i="1" s="1"/>
  <c r="JQ4" i="1" s="1"/>
  <c r="JR4" i="1" s="1"/>
  <c r="JS4" i="1" s="1"/>
  <c r="JT4" i="1" s="1"/>
  <c r="JU4" i="1" s="1"/>
  <c r="JV4" i="1" s="1"/>
  <c r="JW4" i="1" s="1"/>
  <c r="JX4" i="1" s="1"/>
  <c r="JY4" i="1" s="1"/>
  <c r="JZ4" i="1" s="1"/>
  <c r="KA4" i="1" s="1"/>
  <c r="KB4" i="1" s="1"/>
  <c r="KC4" i="1" s="1"/>
  <c r="KD4" i="1" s="1"/>
  <c r="KE4" i="1" s="1"/>
  <c r="KF4" i="1" s="1"/>
  <c r="KG4" i="1" s="1"/>
  <c r="KH4" i="1" s="1"/>
  <c r="KI4" i="1" s="1"/>
  <c r="KJ4" i="1" s="1"/>
  <c r="KK4" i="1" s="1"/>
  <c r="KL4" i="1" s="1"/>
  <c r="KM4" i="1" s="1"/>
  <c r="KN4" i="1" s="1"/>
  <c r="KO4" i="1" s="1"/>
  <c r="KP4" i="1" s="1"/>
  <c r="KQ4" i="1" s="1"/>
  <c r="KR4" i="1" s="1"/>
  <c r="KS4" i="1" s="1"/>
  <c r="KT4" i="1" s="1"/>
  <c r="KU4" i="1" s="1"/>
  <c r="KV4" i="1" s="1"/>
  <c r="KW4" i="1" s="1"/>
  <c r="KX4" i="1" s="1"/>
  <c r="KY4" i="1" s="1"/>
  <c r="KZ4" i="1" s="1"/>
  <c r="LA4" i="1" s="1"/>
  <c r="LB4" i="1" s="1"/>
  <c r="LC4" i="1" s="1"/>
  <c r="LD4" i="1" s="1"/>
  <c r="LE4" i="1" s="1"/>
  <c r="LF4" i="1" s="1"/>
  <c r="LG4" i="1" s="1"/>
  <c r="LH4" i="1" s="1"/>
  <c r="LI4" i="1" s="1"/>
  <c r="LJ4" i="1" s="1"/>
  <c r="LK4" i="1" s="1"/>
  <c r="LL4" i="1" s="1"/>
  <c r="LM4" i="1" s="1"/>
  <c r="LN4" i="1" s="1"/>
  <c r="LO4" i="1" s="1"/>
  <c r="LP4" i="1" s="1"/>
  <c r="LQ4" i="1" s="1"/>
  <c r="LR4" i="1" s="1"/>
  <c r="LS4" i="1" s="1"/>
  <c r="LT4" i="1" s="1"/>
  <c r="LU4" i="1" s="1"/>
  <c r="LV4" i="1" s="1"/>
  <c r="LW4" i="1" s="1"/>
  <c r="LX4" i="1" s="1"/>
  <c r="LY4" i="1" s="1"/>
  <c r="LZ4" i="1" s="1"/>
  <c r="MA4" i="1" s="1"/>
  <c r="MB4" i="1" s="1"/>
  <c r="MC4" i="1" s="1"/>
  <c r="MD4" i="1" s="1"/>
  <c r="ME4" i="1" s="1"/>
  <c r="MF4" i="1" s="1"/>
  <c r="MG4" i="1" s="1"/>
  <c r="MH4" i="1" s="1"/>
  <c r="MI4" i="1" s="1"/>
  <c r="MJ4" i="1" s="1"/>
  <c r="MK4" i="1" s="1"/>
  <c r="ML4" i="1" s="1"/>
  <c r="MM4" i="1" s="1"/>
  <c r="MN4" i="1" s="1"/>
  <c r="MO4" i="1" s="1"/>
  <c r="MP4" i="1" s="1"/>
  <c r="MQ4" i="1" s="1"/>
  <c r="MR4" i="1" s="1"/>
  <c r="MS4" i="1" s="1"/>
  <c r="MT4" i="1" s="1"/>
  <c r="MU4" i="1" s="1"/>
  <c r="MV4" i="1" s="1"/>
  <c r="MW4" i="1" s="1"/>
  <c r="MX4" i="1" s="1"/>
  <c r="MY4" i="1" s="1"/>
  <c r="MZ4" i="1" s="1"/>
  <c r="NA4" i="1" s="1"/>
  <c r="NB4" i="1" s="1"/>
  <c r="NC4" i="1" s="1"/>
  <c r="ND4" i="1" s="1"/>
  <c r="NE4" i="1" s="1"/>
  <c r="NF4" i="1" s="1"/>
  <c r="NG4" i="1" s="1"/>
  <c r="NH4" i="1" s="1"/>
  <c r="NI4" i="1" s="1"/>
  <c r="NJ4" i="1" s="1"/>
  <c r="NK4" i="1" s="1"/>
  <c r="NK3" i="1"/>
  <c r="NJ3" i="1"/>
  <c r="NI3" i="1"/>
  <c r="NH3" i="1"/>
  <c r="NG3" i="1"/>
  <c r="NF3" i="1"/>
  <c r="NE3" i="1"/>
  <c r="ND3" i="1"/>
  <c r="NC3" i="1"/>
  <c r="NB3" i="1"/>
  <c r="NA3" i="1"/>
  <c r="MZ3" i="1"/>
  <c r="MY3" i="1"/>
  <c r="MX3" i="1"/>
  <c r="MW3" i="1"/>
  <c r="MV3" i="1"/>
  <c r="MU3" i="1"/>
  <c r="MT3" i="1"/>
  <c r="MS3" i="1"/>
  <c r="MR3" i="1"/>
  <c r="MQ3" i="1"/>
  <c r="MP3" i="1"/>
  <c r="MO3" i="1"/>
  <c r="MN3" i="1"/>
  <c r="MM3" i="1"/>
  <c r="ML3" i="1"/>
  <c r="MK3" i="1"/>
  <c r="MJ3" i="1"/>
  <c r="MI3" i="1"/>
  <c r="MH3" i="1"/>
  <c r="MG3" i="1"/>
  <c r="MF3" i="1"/>
  <c r="ME3" i="1"/>
  <c r="MD3" i="1"/>
  <c r="MC3" i="1"/>
  <c r="MB3" i="1"/>
  <c r="MA3" i="1"/>
  <c r="LZ3" i="1"/>
  <c r="LY3" i="1"/>
  <c r="LX3" i="1"/>
  <c r="LW3" i="1"/>
  <c r="LV3" i="1"/>
  <c r="LU3" i="1"/>
  <c r="LT3" i="1"/>
  <c r="LS3" i="1"/>
  <c r="LR3" i="1"/>
  <c r="LQ3" i="1"/>
  <c r="LP3" i="1"/>
  <c r="LO3" i="1"/>
  <c r="LN3" i="1"/>
  <c r="LM3" i="1"/>
  <c r="LL3" i="1"/>
  <c r="LK3" i="1"/>
  <c r="LJ3" i="1"/>
  <c r="LI3" i="1"/>
  <c r="LH3" i="1"/>
  <c r="LG3" i="1"/>
  <c r="LF3" i="1"/>
  <c r="LE3" i="1"/>
  <c r="LD3" i="1"/>
  <c r="LC3" i="1"/>
  <c r="LB3" i="1"/>
  <c r="LA3" i="1"/>
  <c r="KZ3" i="1"/>
  <c r="KY3" i="1"/>
  <c r="KX3" i="1"/>
  <c r="KW3" i="1"/>
  <c r="KV3" i="1"/>
  <c r="KU3" i="1"/>
  <c r="KT3" i="1"/>
  <c r="KS3" i="1"/>
  <c r="KR3" i="1"/>
  <c r="KQ3" i="1"/>
  <c r="KP3" i="1"/>
  <c r="KO3" i="1"/>
  <c r="KN3" i="1"/>
  <c r="KM3" i="1"/>
  <c r="KL3" i="1"/>
  <c r="KK3" i="1"/>
  <c r="KJ3" i="1"/>
  <c r="KI3" i="1"/>
  <c r="KH3" i="1"/>
  <c r="KG3" i="1"/>
  <c r="KF3" i="1"/>
  <c r="KE3" i="1"/>
  <c r="KD3" i="1"/>
  <c r="KC3" i="1"/>
  <c r="KB3" i="1"/>
  <c r="KA3" i="1"/>
  <c r="JZ3" i="1"/>
  <c r="JY3" i="1"/>
  <c r="JX3" i="1"/>
  <c r="JW3" i="1"/>
  <c r="JV3" i="1"/>
  <c r="JU3" i="1"/>
  <c r="JT3" i="1"/>
  <c r="JS3" i="1"/>
  <c r="JR3" i="1"/>
  <c r="JQ3" i="1"/>
  <c r="JP3" i="1"/>
  <c r="JO3" i="1"/>
  <c r="JN3" i="1"/>
  <c r="JM3" i="1"/>
  <c r="JL3" i="1"/>
  <c r="JK3" i="1"/>
  <c r="JJ3" i="1"/>
  <c r="JI3" i="1"/>
  <c r="JH3" i="1"/>
  <c r="JG3" i="1"/>
  <c r="JF3" i="1"/>
  <c r="JE3" i="1"/>
  <c r="JD3" i="1"/>
  <c r="JC3" i="1"/>
  <c r="JB3" i="1"/>
  <c r="JA3" i="1"/>
  <c r="IZ3" i="1"/>
  <c r="IY3" i="1"/>
  <c r="IX3" i="1"/>
  <c r="IW3" i="1"/>
  <c r="IV3" i="1"/>
  <c r="IU3" i="1"/>
  <c r="IT3" i="1"/>
  <c r="IS3" i="1"/>
  <c r="IR3" i="1"/>
  <c r="IQ3" i="1"/>
  <c r="IP3" i="1"/>
  <c r="IO3" i="1"/>
  <c r="IN3" i="1"/>
  <c r="IM3" i="1"/>
  <c r="IL3" i="1"/>
  <c r="IK3" i="1"/>
  <c r="IJ3" i="1"/>
  <c r="II3" i="1"/>
  <c r="IH3" i="1"/>
  <c r="IG3" i="1"/>
  <c r="IF3" i="1"/>
  <c r="IE3" i="1"/>
  <c r="ID3" i="1"/>
  <c r="IC3" i="1"/>
  <c r="IB3" i="1"/>
  <c r="IA3" i="1"/>
  <c r="HZ3" i="1"/>
  <c r="HY3" i="1"/>
  <c r="HX3" i="1"/>
  <c r="HW3" i="1"/>
  <c r="HV3" i="1"/>
  <c r="HU3" i="1"/>
  <c r="HT3" i="1"/>
  <c r="HS3" i="1"/>
  <c r="HR3" i="1"/>
  <c r="HQ3" i="1"/>
  <c r="HP3" i="1"/>
  <c r="HO3" i="1"/>
  <c r="HN3" i="1"/>
  <c r="HM3" i="1"/>
  <c r="HL3" i="1"/>
  <c r="HK3" i="1"/>
  <c r="HJ3" i="1"/>
  <c r="HI3" i="1"/>
  <c r="HH3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NK2" i="1"/>
  <c r="NJ2" i="1"/>
  <c r="NI2" i="1"/>
  <c r="NH2" i="1"/>
  <c r="NG2" i="1"/>
  <c r="NF2" i="1"/>
  <c r="NE2" i="1"/>
  <c r="ND2" i="1"/>
  <c r="NC2" i="1"/>
  <c r="NB2" i="1"/>
  <c r="NA2" i="1"/>
  <c r="MZ2" i="1"/>
  <c r="MY2" i="1"/>
  <c r="MX2" i="1"/>
  <c r="MW2" i="1"/>
  <c r="MV2" i="1"/>
  <c r="MU2" i="1"/>
  <c r="MT2" i="1"/>
  <c r="MS2" i="1"/>
  <c r="MR2" i="1"/>
  <c r="MQ2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Y2" i="1"/>
  <c r="LX2" i="1"/>
  <c r="LW2" i="1"/>
  <c r="LV2" i="1"/>
  <c r="LU2" i="1"/>
  <c r="LT2" i="1"/>
  <c r="LS2" i="1"/>
  <c r="LR2" i="1"/>
  <c r="LQ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LA2" i="1"/>
  <c r="KZ2" i="1"/>
  <c r="KY2" i="1"/>
  <c r="KX2" i="1"/>
  <c r="KW2" i="1"/>
  <c r="KV2" i="1"/>
  <c r="KU2" i="1"/>
  <c r="KT2" i="1"/>
  <c r="KS2" i="1"/>
  <c r="KR2" i="1"/>
  <c r="KQ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Z2" i="1"/>
  <c r="JY2" i="1"/>
  <c r="JX2" i="1"/>
  <c r="JW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X2" i="1"/>
  <c r="IW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X2" i="1"/>
  <c r="HW2" i="1"/>
  <c r="HV2" i="1"/>
  <c r="HU2" i="1"/>
  <c r="HT2" i="1"/>
  <c r="HS2" i="1"/>
  <c r="HR2" i="1"/>
  <c r="HQ2" i="1"/>
  <c r="HP2" i="1"/>
  <c r="HO2" i="1"/>
  <c r="HN2" i="1"/>
  <c r="HM2" i="1"/>
  <c r="HL2" i="1"/>
  <c r="HK2" i="1"/>
  <c r="HJ2" i="1"/>
  <c r="HI2" i="1"/>
  <c r="HH2" i="1"/>
  <c r="HG2" i="1"/>
  <c r="HF2" i="1"/>
  <c r="HE2" i="1"/>
  <c r="HD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X1" i="1"/>
  <c r="U1" i="1"/>
  <c r="Q1" i="1"/>
  <c r="G5" i="1" s="1"/>
  <c r="C5" i="1" l="1"/>
  <c r="C6" i="1"/>
  <c r="C7" i="1"/>
  <c r="C8" i="1"/>
  <c r="C9" i="1"/>
  <c r="C10" i="1"/>
  <c r="C11" i="1"/>
  <c r="C12" i="1"/>
  <c r="C13" i="1"/>
  <c r="C14" i="1"/>
  <c r="C15" i="1"/>
  <c r="C16" i="1"/>
  <c r="H6" i="1"/>
  <c r="H7" i="1"/>
  <c r="H8" i="1"/>
  <c r="H9" i="1"/>
  <c r="H10" i="1"/>
  <c r="H11" i="1"/>
  <c r="H12" i="1"/>
  <c r="H13" i="1"/>
  <c r="H14" i="1"/>
  <c r="H15" i="1"/>
  <c r="H16" i="1"/>
  <c r="H5" i="1"/>
  <c r="Y1" i="1"/>
  <c r="Z1" i="1"/>
  <c r="B5" i="1" l="1" a="1"/>
  <c r="B5" i="1" s="1"/>
  <c r="I5" i="1" s="1" a="1"/>
  <c r="I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<sst xmlns="http://schemas.openxmlformats.org/spreadsheetml/2006/main" count="37" uniqueCount="32">
  <si>
    <t>SpreadsheetClass.com</t>
  </si>
  <si>
    <t>Start Date</t>
  </si>
  <si>
    <t>Today</t>
  </si>
  <si>
    <t>Holiday</t>
  </si>
  <si>
    <t>Absent</t>
  </si>
  <si>
    <t>Present</t>
  </si>
  <si>
    <t>Excused</t>
  </si>
  <si>
    <t>(Enter Start Date in E4)</t>
  </si>
  <si>
    <t>Today's date</t>
  </si>
  <si>
    <t>Total Students</t>
  </si>
  <si>
    <t>This Template/Spreadsheet was created by, and is owned by SpreadsheetClass.com</t>
  </si>
  <si>
    <t>Copyright © 2023 by Silver Sky, LLC         All rights reserved.</t>
  </si>
  <si>
    <t>A, 0, Blank</t>
  </si>
  <si>
    <t>P, 1</t>
  </si>
  <si>
    <t>E</t>
  </si>
  <si>
    <t>Student Name</t>
  </si>
  <si>
    <t>Excused (Absent)</t>
  </si>
  <si>
    <t>Excused (Present)</t>
  </si>
  <si>
    <t>Holidays</t>
  </si>
  <si>
    <t>Days Expected</t>
  </si>
  <si>
    <t>%</t>
  </si>
  <si>
    <t>Day</t>
  </si>
  <si>
    <t>Weekend?</t>
  </si>
  <si>
    <t>Selected Weekend Days</t>
  </si>
  <si>
    <t>Sat</t>
  </si>
  <si>
    <t>Sun</t>
  </si>
  <si>
    <t>Mon</t>
  </si>
  <si>
    <t>Tue</t>
  </si>
  <si>
    <t>Wed</t>
  </si>
  <si>
    <t>Thu</t>
  </si>
  <si>
    <t>Fri</t>
  </si>
  <si>
    <t>*Choose up to 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</si>
</sst>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dd&quot;, &quot;mmmm&quot; &quot;d"/>
    <numFmt numFmtId="166" formatCode="m/d"/>
    <numFmt numFmtId="167" formatCode="0.0%"/>
  </numFmts>
  <fonts count="24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999999"/>
      <name val="Arial"/>
    </font>
    <font>
      <b/>
      <sz val="11"/>
      <color theme="1"/>
      <name val="Arial"/>
    </font>
    <font>
      <sz val="10"/>
      <color rgb="FFFFFFFF"/>
      <name val="Arial"/>
    </font>
    <font>
      <b/>
      <sz val="9"/>
      <color rgb="FF000000"/>
      <name val="Arial"/>
    </font>
    <font>
      <b/>
      <sz val="11"/>
      <color theme="1"/>
      <name val="Arial"/>
      <scheme val="minor"/>
    </font>
    <font>
      <b/>
      <sz val="14"/>
      <color rgb="FFFFFFFF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8"/>
      <color rgb="FFFFFFFF"/>
      <name val="Arial"/>
      <scheme val="minor"/>
    </font>
    <font>
      <b/>
      <sz val="14"/>
      <color theme="1"/>
      <name val="Arial"/>
      <scheme val="minor"/>
    </font>
    <font>
      <sz val="14"/>
      <color rgb="FFFFFFFF"/>
      <name val="Arial"/>
      <scheme val="minor"/>
    </font>
    <font>
      <b/>
      <sz val="14"/>
      <color rgb="FFFFFFFF"/>
      <name val="Arial"/>
      <scheme val="minor"/>
    </font>
    <font>
      <b/>
      <sz val="16"/>
      <color rgb="FFFFFFFF"/>
      <name val="Arial"/>
      <scheme val="minor"/>
    </font>
    <font>
      <sz val="16"/>
      <color rgb="FF000000"/>
      <name val="Arial"/>
      <scheme val="minor"/>
    </font>
    <font>
      <b/>
      <sz val="10"/>
      <color theme="0"/>
      <name val="Arial"/>
    </font>
    <font>
      <sz val="12"/>
      <color theme="0"/>
      <name val="Arial"/>
    </font>
    <font>
      <b/>
      <sz val="16"/>
      <color rgb="FF009E12"/>
      <name val="Arial"/>
    </font>
    <font>
      <b/>
      <sz val="12"/>
      <color theme="0"/>
      <name val="Arial"/>
    </font>
    <font>
      <sz val="10"/>
      <color theme="0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CFFEA"/>
        <bgColor rgb="FF8CFFEA"/>
      </patternFill>
    </fill>
    <fill>
      <patternFill patternType="solid">
        <fgColor rgb="FF9DFFBC"/>
        <bgColor rgb="FF9DFFBC"/>
      </patternFill>
    </fill>
    <fill>
      <patternFill patternType="solid">
        <fgColor rgb="FFFEFFAC"/>
        <bgColor rgb="FFFEFFAC"/>
      </patternFill>
    </fill>
    <fill>
      <patternFill patternType="solid">
        <fgColor rgb="FFFFBDBD"/>
        <bgColor rgb="FFFFBDBD"/>
      </patternFill>
    </fill>
    <fill>
      <patternFill patternType="solid">
        <fgColor rgb="FFEFEFEF"/>
        <bgColor rgb="FFEFEFEF"/>
      </patternFill>
    </fill>
    <fill>
      <patternFill patternType="solid">
        <fgColor rgb="FF2B6177"/>
        <bgColor rgb="FF2B617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242424"/>
        <bgColor rgb="FF24242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3" fillId="7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vertical="center"/>
    </xf>
    <xf numFmtId="0" fontId="14" fillId="0" borderId="0" xfId="0" applyFont="1" applyAlignment="1">
      <alignment horizontal="right"/>
    </xf>
    <xf numFmtId="0" fontId="12" fillId="10" borderId="0" xfId="0" applyFont="1" applyFill="1"/>
    <xf numFmtId="0" fontId="14" fillId="0" borderId="0" xfId="0" applyFont="1" applyAlignment="1">
      <alignment horizontal="center"/>
    </xf>
    <xf numFmtId="0" fontId="12" fillId="11" borderId="0" xfId="0" applyFont="1" applyFill="1"/>
    <xf numFmtId="0" fontId="15" fillId="11" borderId="0" xfId="0" quotePrefix="1" applyFont="1" applyFill="1"/>
    <xf numFmtId="0" fontId="16" fillId="11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20" fillId="0" borderId="1" xfId="0" quotePrefix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7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166" fontId="14" fillId="0" borderId="0" xfId="0" applyNumberFormat="1" applyFont="1" applyAlignment="1">
      <alignment horizontal="center"/>
    </xf>
    <xf numFmtId="0" fontId="16" fillId="10" borderId="0" xfId="0" applyFont="1" applyFill="1" applyAlignment="1">
      <alignment horizontal="center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</cellXfs>
  <cellStyles count="1">
    <cellStyle name="Normal" xfId="0" builtinId="0"/>
  </cellStyles>
  <dxfs count="2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9DFFBC"/>
          <bgColor rgb="FF9DFFB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</dxfs>
  <tableStyles count="0" defaultTableStyle="TableStyleMedium2" defaultPivotStyle="PivotStyleLight16"/>
  <colors>
    <mruColors>
      <color rgb="FF009E12"/>
      <color rgb="FF0CF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AMP211"/>
  <sheetViews>
    <sheetView tabSelected="1" workbookViewId="0">
      <pane xSplit="9" ySplit="4" topLeftCell="J5" activePane="bottomRight" state="frozen"/>
      <selection pane="bottomRight" activeCell="A5" sqref="A5"/>
      <selection pane="bottomLeft" activeCell="A5" sqref="A5"/>
      <selection pane="topRight" activeCell="J1" sqref="J1"/>
    </sheetView>
  </sheetViews>
  <sheetFormatPr defaultColWidth="12.5703125" defaultRowHeight="15.75" customHeight="1"/>
  <cols>
    <col min="1" max="1" width="18.85546875" style="13" customWidth="1"/>
    <col min="2" max="2" width="8" style="13" customWidth="1"/>
    <col min="3" max="3" width="7.42578125" style="13" customWidth="1"/>
    <col min="4" max="4" width="8" style="13" customWidth="1"/>
    <col min="5" max="6" width="8.42578125" style="13" hidden="1" customWidth="1"/>
    <col min="7" max="8" width="8.7109375" style="13" customWidth="1"/>
    <col min="9" max="9" width="9.140625" style="13" customWidth="1"/>
    <col min="10" max="375" width="5.140625" style="13" customWidth="1"/>
    <col min="376" max="16384" width="12.5703125" style="13"/>
  </cols>
  <sheetData>
    <row r="1" spans="1:1030" s="48" customFormat="1" ht="28.5" customHeight="1">
      <c r="A1" s="49" t="s">
        <v>0</v>
      </c>
      <c r="B1" s="39" t="s">
        <v>1</v>
      </c>
      <c r="C1" s="40" t="s">
        <v>2</v>
      </c>
      <c r="D1" s="41" t="s">
        <v>3</v>
      </c>
      <c r="E1" s="11"/>
      <c r="F1" s="11"/>
      <c r="G1" s="12" t="s">
        <v>4</v>
      </c>
      <c r="H1" s="9" t="s">
        <v>5</v>
      </c>
      <c r="I1" s="10" t="s">
        <v>6</v>
      </c>
      <c r="J1" s="42" t="s">
        <v>7</v>
      </c>
      <c r="K1" s="38"/>
      <c r="L1" s="38"/>
      <c r="M1" s="38"/>
      <c r="N1" s="37" t="s">
        <v>8</v>
      </c>
      <c r="O1" s="38"/>
      <c r="P1" s="38"/>
      <c r="Q1" s="15">
        <f ca="1">TODAY()</f>
        <v>45186</v>
      </c>
      <c r="R1" s="37" t="s">
        <v>9</v>
      </c>
      <c r="S1" s="38"/>
      <c r="T1" s="38"/>
      <c r="U1" s="16">
        <f>COUNTIF(A5:A107,"&lt;&gt;")</f>
        <v>0</v>
      </c>
      <c r="V1" s="17" t="s">
        <v>10</v>
      </c>
      <c r="W1" s="17" t="s">
        <v>11</v>
      </c>
      <c r="X1" s="18" t="str">
        <f>Settings!D2</f>
        <v>Sat</v>
      </c>
      <c r="Y1" s="36" t="str">
        <f>Settings!D3</f>
        <v>Sun</v>
      </c>
      <c r="Z1" s="36">
        <f>Settings!D4</f>
        <v>0</v>
      </c>
      <c r="AA1" s="19">
        <f>Settings!D5</f>
        <v>0</v>
      </c>
      <c r="AB1" s="19">
        <f>Settings!D6</f>
        <v>0</v>
      </c>
      <c r="AC1" s="19">
        <f>Settings!D7</f>
        <v>0</v>
      </c>
      <c r="AD1" s="14"/>
      <c r="AE1" s="14"/>
      <c r="AF1" s="19" cm="1">
        <f t="array" ref="AF1:AMP1">TRANSPOSE(Settings!G2:G1000)</f>
        <v>0</v>
      </c>
      <c r="AG1" s="47">
        <v>0</v>
      </c>
      <c r="AH1" s="47">
        <v>0</v>
      </c>
      <c r="AI1" s="47">
        <v>0</v>
      </c>
      <c r="AJ1" s="47">
        <v>0</v>
      </c>
      <c r="AK1" s="47">
        <v>0</v>
      </c>
      <c r="AL1" s="47">
        <v>0</v>
      </c>
      <c r="AM1" s="47">
        <v>0</v>
      </c>
      <c r="AN1" s="47">
        <v>0</v>
      </c>
      <c r="AO1" s="47">
        <v>0</v>
      </c>
      <c r="AP1" s="47">
        <v>0</v>
      </c>
      <c r="AQ1" s="47">
        <v>0</v>
      </c>
      <c r="AR1" s="47">
        <v>0</v>
      </c>
      <c r="AS1" s="47">
        <v>0</v>
      </c>
      <c r="AT1" s="47">
        <v>0</v>
      </c>
      <c r="AU1" s="47">
        <v>0</v>
      </c>
      <c r="AV1" s="47">
        <v>0</v>
      </c>
      <c r="AW1" s="47">
        <v>0</v>
      </c>
      <c r="AX1" s="47">
        <v>0</v>
      </c>
      <c r="AY1" s="47">
        <v>0</v>
      </c>
      <c r="AZ1" s="47">
        <v>0</v>
      </c>
      <c r="BA1" s="47">
        <v>0</v>
      </c>
      <c r="BB1" s="47">
        <v>0</v>
      </c>
      <c r="BC1" s="47">
        <v>0</v>
      </c>
      <c r="BD1" s="47">
        <v>0</v>
      </c>
      <c r="BE1" s="47">
        <v>0</v>
      </c>
      <c r="BF1" s="47">
        <v>0</v>
      </c>
      <c r="BG1" s="47">
        <v>0</v>
      </c>
      <c r="BH1" s="47">
        <v>0</v>
      </c>
      <c r="BI1" s="47">
        <v>0</v>
      </c>
      <c r="BJ1" s="47">
        <v>0</v>
      </c>
      <c r="BK1" s="47">
        <v>0</v>
      </c>
      <c r="BL1" s="47">
        <v>0</v>
      </c>
      <c r="BM1" s="47">
        <v>0</v>
      </c>
      <c r="BN1" s="47">
        <v>0</v>
      </c>
      <c r="BO1" s="47">
        <v>0</v>
      </c>
      <c r="BP1" s="47">
        <v>0</v>
      </c>
      <c r="BQ1" s="47">
        <v>0</v>
      </c>
      <c r="BR1" s="47">
        <v>0</v>
      </c>
      <c r="BS1" s="47">
        <v>0</v>
      </c>
      <c r="BT1" s="47">
        <v>0</v>
      </c>
      <c r="BU1" s="47">
        <v>0</v>
      </c>
      <c r="BV1" s="47">
        <v>0</v>
      </c>
      <c r="BW1" s="47">
        <v>0</v>
      </c>
      <c r="BX1" s="47">
        <v>0</v>
      </c>
      <c r="BY1" s="47">
        <v>0</v>
      </c>
      <c r="BZ1" s="47">
        <v>0</v>
      </c>
      <c r="CA1" s="47">
        <v>0</v>
      </c>
      <c r="CB1" s="47">
        <v>0</v>
      </c>
      <c r="CC1" s="47">
        <v>0</v>
      </c>
      <c r="CD1" s="47">
        <v>0</v>
      </c>
      <c r="CE1" s="47">
        <v>0</v>
      </c>
      <c r="CF1" s="47">
        <v>0</v>
      </c>
      <c r="CG1" s="47">
        <v>0</v>
      </c>
      <c r="CH1" s="47">
        <v>0</v>
      </c>
      <c r="CI1" s="47">
        <v>0</v>
      </c>
      <c r="CJ1" s="47">
        <v>0</v>
      </c>
      <c r="CK1" s="47">
        <v>0</v>
      </c>
      <c r="CL1" s="47">
        <v>0</v>
      </c>
      <c r="CM1" s="47">
        <v>0</v>
      </c>
      <c r="CN1" s="47">
        <v>0</v>
      </c>
      <c r="CO1" s="47">
        <v>0</v>
      </c>
      <c r="CP1" s="47">
        <v>0</v>
      </c>
      <c r="CQ1" s="47">
        <v>0</v>
      </c>
      <c r="CR1" s="47">
        <v>0</v>
      </c>
      <c r="CS1" s="47">
        <v>0</v>
      </c>
      <c r="CT1" s="47">
        <v>0</v>
      </c>
      <c r="CU1" s="47">
        <v>0</v>
      </c>
      <c r="CV1" s="47">
        <v>0</v>
      </c>
      <c r="CW1" s="47">
        <v>0</v>
      </c>
      <c r="CX1" s="47">
        <v>0</v>
      </c>
      <c r="CY1" s="47">
        <v>0</v>
      </c>
      <c r="CZ1" s="47">
        <v>0</v>
      </c>
      <c r="DA1" s="47">
        <v>0</v>
      </c>
      <c r="DB1" s="47">
        <v>0</v>
      </c>
      <c r="DC1" s="47">
        <v>0</v>
      </c>
      <c r="DD1" s="47">
        <v>0</v>
      </c>
      <c r="DE1" s="47">
        <v>0</v>
      </c>
      <c r="DF1" s="47">
        <v>0</v>
      </c>
      <c r="DG1" s="47">
        <v>0</v>
      </c>
      <c r="DH1" s="47">
        <v>0</v>
      </c>
      <c r="DI1" s="47">
        <v>0</v>
      </c>
      <c r="DJ1" s="47">
        <v>0</v>
      </c>
      <c r="DK1" s="47">
        <v>0</v>
      </c>
      <c r="DL1" s="47">
        <v>0</v>
      </c>
      <c r="DM1" s="47">
        <v>0</v>
      </c>
      <c r="DN1" s="47">
        <v>0</v>
      </c>
      <c r="DO1" s="47">
        <v>0</v>
      </c>
      <c r="DP1" s="47">
        <v>0</v>
      </c>
      <c r="DQ1" s="47">
        <v>0</v>
      </c>
      <c r="DR1" s="47">
        <v>0</v>
      </c>
      <c r="DS1" s="47">
        <v>0</v>
      </c>
      <c r="DT1" s="47">
        <v>0</v>
      </c>
      <c r="DU1" s="47">
        <v>0</v>
      </c>
      <c r="DV1" s="47">
        <v>0</v>
      </c>
      <c r="DW1" s="47">
        <v>0</v>
      </c>
      <c r="DX1" s="47">
        <v>0</v>
      </c>
      <c r="DY1" s="47">
        <v>0</v>
      </c>
      <c r="DZ1" s="47">
        <v>0</v>
      </c>
      <c r="EA1" s="47">
        <v>0</v>
      </c>
      <c r="EB1" s="47">
        <v>0</v>
      </c>
      <c r="EC1" s="47">
        <v>0</v>
      </c>
      <c r="ED1" s="47">
        <v>0</v>
      </c>
      <c r="EE1" s="47">
        <v>0</v>
      </c>
      <c r="EF1" s="47">
        <v>0</v>
      </c>
      <c r="EG1" s="47">
        <v>0</v>
      </c>
      <c r="EH1" s="47">
        <v>0</v>
      </c>
      <c r="EI1" s="47">
        <v>0</v>
      </c>
      <c r="EJ1" s="47">
        <v>0</v>
      </c>
      <c r="EK1" s="47">
        <v>0</v>
      </c>
      <c r="EL1" s="47">
        <v>0</v>
      </c>
      <c r="EM1" s="47">
        <v>0</v>
      </c>
      <c r="EN1" s="47">
        <v>0</v>
      </c>
      <c r="EO1" s="47">
        <v>0</v>
      </c>
      <c r="EP1" s="47">
        <v>0</v>
      </c>
      <c r="EQ1" s="47">
        <v>0</v>
      </c>
      <c r="ER1" s="47">
        <v>0</v>
      </c>
      <c r="ES1" s="47">
        <v>0</v>
      </c>
      <c r="ET1" s="47">
        <v>0</v>
      </c>
      <c r="EU1" s="47">
        <v>0</v>
      </c>
      <c r="EV1" s="47">
        <v>0</v>
      </c>
      <c r="EW1" s="47">
        <v>0</v>
      </c>
      <c r="EX1" s="47">
        <v>0</v>
      </c>
      <c r="EY1" s="47">
        <v>0</v>
      </c>
      <c r="EZ1" s="47">
        <v>0</v>
      </c>
      <c r="FA1" s="47">
        <v>0</v>
      </c>
      <c r="FB1" s="47">
        <v>0</v>
      </c>
      <c r="FC1" s="47">
        <v>0</v>
      </c>
      <c r="FD1" s="47">
        <v>0</v>
      </c>
      <c r="FE1" s="47">
        <v>0</v>
      </c>
      <c r="FF1" s="47">
        <v>0</v>
      </c>
      <c r="FG1" s="47">
        <v>0</v>
      </c>
      <c r="FH1" s="47">
        <v>0</v>
      </c>
      <c r="FI1" s="47">
        <v>0</v>
      </c>
      <c r="FJ1" s="47">
        <v>0</v>
      </c>
      <c r="FK1" s="47">
        <v>0</v>
      </c>
      <c r="FL1" s="47">
        <v>0</v>
      </c>
      <c r="FM1" s="47">
        <v>0</v>
      </c>
      <c r="FN1" s="47">
        <v>0</v>
      </c>
      <c r="FO1" s="47">
        <v>0</v>
      </c>
      <c r="FP1" s="47">
        <v>0</v>
      </c>
      <c r="FQ1" s="47">
        <v>0</v>
      </c>
      <c r="FR1" s="47">
        <v>0</v>
      </c>
      <c r="FS1" s="47">
        <v>0</v>
      </c>
      <c r="FT1" s="47">
        <v>0</v>
      </c>
      <c r="FU1" s="47">
        <v>0</v>
      </c>
      <c r="FV1" s="47">
        <v>0</v>
      </c>
      <c r="FW1" s="47">
        <v>0</v>
      </c>
      <c r="FX1" s="47">
        <v>0</v>
      </c>
      <c r="FY1" s="47">
        <v>0</v>
      </c>
      <c r="FZ1" s="47">
        <v>0</v>
      </c>
      <c r="GA1" s="47">
        <v>0</v>
      </c>
      <c r="GB1" s="47">
        <v>0</v>
      </c>
      <c r="GC1" s="47">
        <v>0</v>
      </c>
      <c r="GD1" s="47">
        <v>0</v>
      </c>
      <c r="GE1" s="47">
        <v>0</v>
      </c>
      <c r="GF1" s="47">
        <v>0</v>
      </c>
      <c r="GG1" s="47">
        <v>0</v>
      </c>
      <c r="GH1" s="47">
        <v>0</v>
      </c>
      <c r="GI1" s="47">
        <v>0</v>
      </c>
      <c r="GJ1" s="47">
        <v>0</v>
      </c>
      <c r="GK1" s="47">
        <v>0</v>
      </c>
      <c r="GL1" s="47">
        <v>0</v>
      </c>
      <c r="GM1" s="47">
        <v>0</v>
      </c>
      <c r="GN1" s="47">
        <v>0</v>
      </c>
      <c r="GO1" s="47">
        <v>0</v>
      </c>
      <c r="GP1" s="47">
        <v>0</v>
      </c>
      <c r="GQ1" s="47">
        <v>0</v>
      </c>
      <c r="GR1" s="47">
        <v>0</v>
      </c>
      <c r="GS1" s="47">
        <v>0</v>
      </c>
      <c r="GT1" s="47">
        <v>0</v>
      </c>
      <c r="GU1" s="47">
        <v>0</v>
      </c>
      <c r="GV1" s="47">
        <v>0</v>
      </c>
      <c r="GW1" s="47">
        <v>0</v>
      </c>
      <c r="GX1" s="47">
        <v>0</v>
      </c>
      <c r="GY1" s="47">
        <v>0</v>
      </c>
      <c r="GZ1" s="47">
        <v>0</v>
      </c>
      <c r="HA1" s="47">
        <v>0</v>
      </c>
      <c r="HB1" s="47">
        <v>0</v>
      </c>
      <c r="HC1" s="47">
        <v>0</v>
      </c>
      <c r="HD1" s="47">
        <v>0</v>
      </c>
      <c r="HE1" s="47">
        <v>0</v>
      </c>
      <c r="HF1" s="47">
        <v>0</v>
      </c>
      <c r="HG1" s="47">
        <v>0</v>
      </c>
      <c r="HH1" s="47">
        <v>0</v>
      </c>
      <c r="HI1" s="47">
        <v>0</v>
      </c>
      <c r="HJ1" s="47">
        <v>0</v>
      </c>
      <c r="HK1" s="47">
        <v>0</v>
      </c>
      <c r="HL1" s="47">
        <v>0</v>
      </c>
      <c r="HM1" s="47">
        <v>0</v>
      </c>
      <c r="HN1" s="47">
        <v>0</v>
      </c>
      <c r="HO1" s="47">
        <v>0</v>
      </c>
      <c r="HP1" s="47">
        <v>0</v>
      </c>
      <c r="HQ1" s="47">
        <v>0</v>
      </c>
      <c r="HR1" s="47">
        <v>0</v>
      </c>
      <c r="HS1" s="47">
        <v>0</v>
      </c>
      <c r="HT1" s="47">
        <v>0</v>
      </c>
      <c r="HU1" s="47">
        <v>0</v>
      </c>
      <c r="HV1" s="47">
        <v>0</v>
      </c>
      <c r="HW1" s="47">
        <v>0</v>
      </c>
      <c r="HX1" s="47">
        <v>0</v>
      </c>
      <c r="HY1" s="47">
        <v>0</v>
      </c>
      <c r="HZ1" s="47">
        <v>0</v>
      </c>
      <c r="IA1" s="47">
        <v>0</v>
      </c>
      <c r="IB1" s="47">
        <v>0</v>
      </c>
      <c r="IC1" s="47">
        <v>0</v>
      </c>
      <c r="ID1" s="47">
        <v>0</v>
      </c>
      <c r="IE1" s="47">
        <v>0</v>
      </c>
      <c r="IF1" s="47">
        <v>0</v>
      </c>
      <c r="IG1" s="47">
        <v>0</v>
      </c>
      <c r="IH1" s="47">
        <v>0</v>
      </c>
      <c r="II1" s="47">
        <v>0</v>
      </c>
      <c r="IJ1" s="47">
        <v>0</v>
      </c>
      <c r="IK1" s="47">
        <v>0</v>
      </c>
      <c r="IL1" s="47">
        <v>0</v>
      </c>
      <c r="IM1" s="47">
        <v>0</v>
      </c>
      <c r="IN1" s="47">
        <v>0</v>
      </c>
      <c r="IO1" s="47">
        <v>0</v>
      </c>
      <c r="IP1" s="47">
        <v>0</v>
      </c>
      <c r="IQ1" s="47">
        <v>0</v>
      </c>
      <c r="IR1" s="47">
        <v>0</v>
      </c>
      <c r="IS1" s="47">
        <v>0</v>
      </c>
      <c r="IT1" s="47">
        <v>0</v>
      </c>
      <c r="IU1" s="47">
        <v>0</v>
      </c>
      <c r="IV1" s="47">
        <v>0</v>
      </c>
      <c r="IW1" s="47">
        <v>0</v>
      </c>
      <c r="IX1" s="47">
        <v>0</v>
      </c>
      <c r="IY1" s="47">
        <v>0</v>
      </c>
      <c r="IZ1" s="47">
        <v>0</v>
      </c>
      <c r="JA1" s="47">
        <v>0</v>
      </c>
      <c r="JB1" s="47">
        <v>0</v>
      </c>
      <c r="JC1" s="47">
        <v>0</v>
      </c>
      <c r="JD1" s="47">
        <v>0</v>
      </c>
      <c r="JE1" s="47">
        <v>0</v>
      </c>
      <c r="JF1" s="47">
        <v>0</v>
      </c>
      <c r="JG1" s="47">
        <v>0</v>
      </c>
      <c r="JH1" s="47">
        <v>0</v>
      </c>
      <c r="JI1" s="47">
        <v>0</v>
      </c>
      <c r="JJ1" s="47">
        <v>0</v>
      </c>
      <c r="JK1" s="47">
        <v>0</v>
      </c>
      <c r="JL1" s="47">
        <v>0</v>
      </c>
      <c r="JM1" s="47">
        <v>0</v>
      </c>
      <c r="JN1" s="47">
        <v>0</v>
      </c>
      <c r="JO1" s="47">
        <v>0</v>
      </c>
      <c r="JP1" s="47">
        <v>0</v>
      </c>
      <c r="JQ1" s="47">
        <v>0</v>
      </c>
      <c r="JR1" s="47">
        <v>0</v>
      </c>
      <c r="JS1" s="47">
        <v>0</v>
      </c>
      <c r="JT1" s="47">
        <v>0</v>
      </c>
      <c r="JU1" s="47">
        <v>0</v>
      </c>
      <c r="JV1" s="47">
        <v>0</v>
      </c>
      <c r="JW1" s="47">
        <v>0</v>
      </c>
      <c r="JX1" s="47">
        <v>0</v>
      </c>
      <c r="JY1" s="47">
        <v>0</v>
      </c>
      <c r="JZ1" s="47">
        <v>0</v>
      </c>
      <c r="KA1" s="47">
        <v>0</v>
      </c>
      <c r="KB1" s="47">
        <v>0</v>
      </c>
      <c r="KC1" s="47">
        <v>0</v>
      </c>
      <c r="KD1" s="47">
        <v>0</v>
      </c>
      <c r="KE1" s="47">
        <v>0</v>
      </c>
      <c r="KF1" s="47">
        <v>0</v>
      </c>
      <c r="KG1" s="47">
        <v>0</v>
      </c>
      <c r="KH1" s="47">
        <v>0</v>
      </c>
      <c r="KI1" s="47">
        <v>0</v>
      </c>
      <c r="KJ1" s="47">
        <v>0</v>
      </c>
      <c r="KK1" s="47">
        <v>0</v>
      </c>
      <c r="KL1" s="47">
        <v>0</v>
      </c>
      <c r="KM1" s="47">
        <v>0</v>
      </c>
      <c r="KN1" s="47">
        <v>0</v>
      </c>
      <c r="KO1" s="47">
        <v>0</v>
      </c>
      <c r="KP1" s="47">
        <v>0</v>
      </c>
      <c r="KQ1" s="47">
        <v>0</v>
      </c>
      <c r="KR1" s="47">
        <v>0</v>
      </c>
      <c r="KS1" s="47">
        <v>0</v>
      </c>
      <c r="KT1" s="47">
        <v>0</v>
      </c>
      <c r="KU1" s="47">
        <v>0</v>
      </c>
      <c r="KV1" s="47">
        <v>0</v>
      </c>
      <c r="KW1" s="47">
        <v>0</v>
      </c>
      <c r="KX1" s="47">
        <v>0</v>
      </c>
      <c r="KY1" s="47">
        <v>0</v>
      </c>
      <c r="KZ1" s="47">
        <v>0</v>
      </c>
      <c r="LA1" s="47">
        <v>0</v>
      </c>
      <c r="LB1" s="47">
        <v>0</v>
      </c>
      <c r="LC1" s="47">
        <v>0</v>
      </c>
      <c r="LD1" s="47">
        <v>0</v>
      </c>
      <c r="LE1" s="47">
        <v>0</v>
      </c>
      <c r="LF1" s="47">
        <v>0</v>
      </c>
      <c r="LG1" s="47">
        <v>0</v>
      </c>
      <c r="LH1" s="47">
        <v>0</v>
      </c>
      <c r="LI1" s="47">
        <v>0</v>
      </c>
      <c r="LJ1" s="47">
        <v>0</v>
      </c>
      <c r="LK1" s="47">
        <v>0</v>
      </c>
      <c r="LL1" s="47">
        <v>0</v>
      </c>
      <c r="LM1" s="47">
        <v>0</v>
      </c>
      <c r="LN1" s="47">
        <v>0</v>
      </c>
      <c r="LO1" s="47">
        <v>0</v>
      </c>
      <c r="LP1" s="47">
        <v>0</v>
      </c>
      <c r="LQ1" s="47">
        <v>0</v>
      </c>
      <c r="LR1" s="47">
        <v>0</v>
      </c>
      <c r="LS1" s="47">
        <v>0</v>
      </c>
      <c r="LT1" s="47">
        <v>0</v>
      </c>
      <c r="LU1" s="47">
        <v>0</v>
      </c>
      <c r="LV1" s="47">
        <v>0</v>
      </c>
      <c r="LW1" s="47">
        <v>0</v>
      </c>
      <c r="LX1" s="47">
        <v>0</v>
      </c>
      <c r="LY1" s="47">
        <v>0</v>
      </c>
      <c r="LZ1" s="47">
        <v>0</v>
      </c>
      <c r="MA1" s="47">
        <v>0</v>
      </c>
      <c r="MB1" s="47">
        <v>0</v>
      </c>
      <c r="MC1" s="47">
        <v>0</v>
      </c>
      <c r="MD1" s="47">
        <v>0</v>
      </c>
      <c r="ME1" s="47">
        <v>0</v>
      </c>
      <c r="MF1" s="47">
        <v>0</v>
      </c>
      <c r="MG1" s="47">
        <v>0</v>
      </c>
      <c r="MH1" s="47">
        <v>0</v>
      </c>
      <c r="MI1" s="47">
        <v>0</v>
      </c>
      <c r="MJ1" s="47">
        <v>0</v>
      </c>
      <c r="MK1" s="47">
        <v>0</v>
      </c>
      <c r="ML1" s="47">
        <v>0</v>
      </c>
      <c r="MM1" s="47">
        <v>0</v>
      </c>
      <c r="MN1" s="47">
        <v>0</v>
      </c>
      <c r="MO1" s="47">
        <v>0</v>
      </c>
      <c r="MP1" s="47">
        <v>0</v>
      </c>
      <c r="MQ1" s="47">
        <v>0</v>
      </c>
      <c r="MR1" s="47">
        <v>0</v>
      </c>
      <c r="MS1" s="47">
        <v>0</v>
      </c>
      <c r="MT1" s="47">
        <v>0</v>
      </c>
      <c r="MU1" s="47">
        <v>0</v>
      </c>
      <c r="MV1" s="47">
        <v>0</v>
      </c>
      <c r="MW1" s="47">
        <v>0</v>
      </c>
      <c r="MX1" s="47">
        <v>0</v>
      </c>
      <c r="MY1" s="47">
        <v>0</v>
      </c>
      <c r="MZ1" s="47">
        <v>0</v>
      </c>
      <c r="NA1" s="47">
        <v>0</v>
      </c>
      <c r="NB1" s="47">
        <v>0</v>
      </c>
      <c r="NC1" s="47">
        <v>0</v>
      </c>
      <c r="ND1" s="47">
        <v>0</v>
      </c>
      <c r="NE1" s="47">
        <v>0</v>
      </c>
      <c r="NF1" s="47">
        <v>0</v>
      </c>
      <c r="NG1" s="47">
        <v>0</v>
      </c>
      <c r="NH1" s="47">
        <v>0</v>
      </c>
      <c r="NI1" s="47">
        <v>0</v>
      </c>
      <c r="NJ1" s="47">
        <v>0</v>
      </c>
      <c r="NK1" s="47">
        <v>0</v>
      </c>
      <c r="NL1" s="48">
        <v>0</v>
      </c>
      <c r="NM1" s="48">
        <v>0</v>
      </c>
      <c r="NN1" s="48">
        <v>0</v>
      </c>
      <c r="NO1" s="48">
        <v>0</v>
      </c>
      <c r="NP1" s="48">
        <v>0</v>
      </c>
      <c r="NQ1" s="48">
        <v>0</v>
      </c>
      <c r="NR1" s="48">
        <v>0</v>
      </c>
      <c r="NS1" s="48">
        <v>0</v>
      </c>
      <c r="NT1" s="48">
        <v>0</v>
      </c>
      <c r="NU1" s="48">
        <v>0</v>
      </c>
      <c r="NV1" s="48">
        <v>0</v>
      </c>
      <c r="NW1" s="48">
        <v>0</v>
      </c>
      <c r="NX1" s="48">
        <v>0</v>
      </c>
      <c r="NY1" s="48">
        <v>0</v>
      </c>
      <c r="NZ1" s="48">
        <v>0</v>
      </c>
      <c r="OA1" s="48">
        <v>0</v>
      </c>
      <c r="OB1" s="48">
        <v>0</v>
      </c>
      <c r="OC1" s="48">
        <v>0</v>
      </c>
      <c r="OD1" s="48">
        <v>0</v>
      </c>
      <c r="OE1" s="48">
        <v>0</v>
      </c>
      <c r="OF1" s="48">
        <v>0</v>
      </c>
      <c r="OG1" s="48">
        <v>0</v>
      </c>
      <c r="OH1" s="48">
        <v>0</v>
      </c>
      <c r="OI1" s="48">
        <v>0</v>
      </c>
      <c r="OJ1" s="48">
        <v>0</v>
      </c>
      <c r="OK1" s="48">
        <v>0</v>
      </c>
      <c r="OL1" s="48">
        <v>0</v>
      </c>
      <c r="OM1" s="48">
        <v>0</v>
      </c>
      <c r="ON1" s="48">
        <v>0</v>
      </c>
      <c r="OO1" s="48">
        <v>0</v>
      </c>
      <c r="OP1" s="48">
        <v>0</v>
      </c>
      <c r="OQ1" s="48">
        <v>0</v>
      </c>
      <c r="OR1" s="48">
        <v>0</v>
      </c>
      <c r="OS1" s="48">
        <v>0</v>
      </c>
      <c r="OT1" s="48">
        <v>0</v>
      </c>
      <c r="OU1" s="48">
        <v>0</v>
      </c>
      <c r="OV1" s="48">
        <v>0</v>
      </c>
      <c r="OW1" s="48">
        <v>0</v>
      </c>
      <c r="OX1" s="48">
        <v>0</v>
      </c>
      <c r="OY1" s="48">
        <v>0</v>
      </c>
      <c r="OZ1" s="48">
        <v>0</v>
      </c>
      <c r="PA1" s="48">
        <v>0</v>
      </c>
      <c r="PB1" s="48">
        <v>0</v>
      </c>
      <c r="PC1" s="48">
        <v>0</v>
      </c>
      <c r="PD1" s="48">
        <v>0</v>
      </c>
      <c r="PE1" s="48">
        <v>0</v>
      </c>
      <c r="PF1" s="48">
        <v>0</v>
      </c>
      <c r="PG1" s="48">
        <v>0</v>
      </c>
      <c r="PH1" s="48">
        <v>0</v>
      </c>
      <c r="PI1" s="48">
        <v>0</v>
      </c>
      <c r="PJ1" s="48">
        <v>0</v>
      </c>
      <c r="PK1" s="48">
        <v>0</v>
      </c>
      <c r="PL1" s="48">
        <v>0</v>
      </c>
      <c r="PM1" s="48">
        <v>0</v>
      </c>
      <c r="PN1" s="48">
        <v>0</v>
      </c>
      <c r="PO1" s="48">
        <v>0</v>
      </c>
      <c r="PP1" s="48">
        <v>0</v>
      </c>
      <c r="PQ1" s="48">
        <v>0</v>
      </c>
      <c r="PR1" s="48">
        <v>0</v>
      </c>
      <c r="PS1" s="48">
        <v>0</v>
      </c>
      <c r="PT1" s="48">
        <v>0</v>
      </c>
      <c r="PU1" s="48">
        <v>0</v>
      </c>
      <c r="PV1" s="48">
        <v>0</v>
      </c>
      <c r="PW1" s="48">
        <v>0</v>
      </c>
      <c r="PX1" s="48">
        <v>0</v>
      </c>
      <c r="PY1" s="48">
        <v>0</v>
      </c>
      <c r="PZ1" s="48">
        <v>0</v>
      </c>
      <c r="QA1" s="48">
        <v>0</v>
      </c>
      <c r="QB1" s="48">
        <v>0</v>
      </c>
      <c r="QC1" s="48">
        <v>0</v>
      </c>
      <c r="QD1" s="48">
        <v>0</v>
      </c>
      <c r="QE1" s="48">
        <v>0</v>
      </c>
      <c r="QF1" s="48">
        <v>0</v>
      </c>
      <c r="QG1" s="48">
        <v>0</v>
      </c>
      <c r="QH1" s="48">
        <v>0</v>
      </c>
      <c r="QI1" s="48">
        <v>0</v>
      </c>
      <c r="QJ1" s="48">
        <v>0</v>
      </c>
      <c r="QK1" s="48">
        <v>0</v>
      </c>
      <c r="QL1" s="48">
        <v>0</v>
      </c>
      <c r="QM1" s="48">
        <v>0</v>
      </c>
      <c r="QN1" s="48">
        <v>0</v>
      </c>
      <c r="QO1" s="48">
        <v>0</v>
      </c>
      <c r="QP1" s="48">
        <v>0</v>
      </c>
      <c r="QQ1" s="48">
        <v>0</v>
      </c>
      <c r="QR1" s="48">
        <v>0</v>
      </c>
      <c r="QS1" s="48">
        <v>0</v>
      </c>
      <c r="QT1" s="48">
        <v>0</v>
      </c>
      <c r="QU1" s="48">
        <v>0</v>
      </c>
      <c r="QV1" s="48">
        <v>0</v>
      </c>
      <c r="QW1" s="48">
        <v>0</v>
      </c>
      <c r="QX1" s="48">
        <v>0</v>
      </c>
      <c r="QY1" s="48">
        <v>0</v>
      </c>
      <c r="QZ1" s="48">
        <v>0</v>
      </c>
      <c r="RA1" s="48">
        <v>0</v>
      </c>
      <c r="RB1" s="48">
        <v>0</v>
      </c>
      <c r="RC1" s="48">
        <v>0</v>
      </c>
      <c r="RD1" s="48">
        <v>0</v>
      </c>
      <c r="RE1" s="48">
        <v>0</v>
      </c>
      <c r="RF1" s="48">
        <v>0</v>
      </c>
      <c r="RG1" s="48">
        <v>0</v>
      </c>
      <c r="RH1" s="48">
        <v>0</v>
      </c>
      <c r="RI1" s="48">
        <v>0</v>
      </c>
      <c r="RJ1" s="48">
        <v>0</v>
      </c>
      <c r="RK1" s="48">
        <v>0</v>
      </c>
      <c r="RL1" s="48">
        <v>0</v>
      </c>
      <c r="RM1" s="48">
        <v>0</v>
      </c>
      <c r="RN1" s="48">
        <v>0</v>
      </c>
      <c r="RO1" s="48">
        <v>0</v>
      </c>
      <c r="RP1" s="48">
        <v>0</v>
      </c>
      <c r="RQ1" s="48">
        <v>0</v>
      </c>
      <c r="RR1" s="48">
        <v>0</v>
      </c>
      <c r="RS1" s="48">
        <v>0</v>
      </c>
      <c r="RT1" s="48">
        <v>0</v>
      </c>
      <c r="RU1" s="48">
        <v>0</v>
      </c>
      <c r="RV1" s="48">
        <v>0</v>
      </c>
      <c r="RW1" s="48">
        <v>0</v>
      </c>
      <c r="RX1" s="48">
        <v>0</v>
      </c>
      <c r="RY1" s="48">
        <v>0</v>
      </c>
      <c r="RZ1" s="48">
        <v>0</v>
      </c>
      <c r="SA1" s="48">
        <v>0</v>
      </c>
      <c r="SB1" s="48">
        <v>0</v>
      </c>
      <c r="SC1" s="48">
        <v>0</v>
      </c>
      <c r="SD1" s="48">
        <v>0</v>
      </c>
      <c r="SE1" s="48">
        <v>0</v>
      </c>
      <c r="SF1" s="48">
        <v>0</v>
      </c>
      <c r="SG1" s="48">
        <v>0</v>
      </c>
      <c r="SH1" s="48">
        <v>0</v>
      </c>
      <c r="SI1" s="48">
        <v>0</v>
      </c>
      <c r="SJ1" s="48">
        <v>0</v>
      </c>
      <c r="SK1" s="48">
        <v>0</v>
      </c>
      <c r="SL1" s="48">
        <v>0</v>
      </c>
      <c r="SM1" s="48">
        <v>0</v>
      </c>
      <c r="SN1" s="48">
        <v>0</v>
      </c>
      <c r="SO1" s="48">
        <v>0</v>
      </c>
      <c r="SP1" s="48">
        <v>0</v>
      </c>
      <c r="SQ1" s="48">
        <v>0</v>
      </c>
      <c r="SR1" s="48">
        <v>0</v>
      </c>
      <c r="SS1" s="48">
        <v>0</v>
      </c>
      <c r="ST1" s="48">
        <v>0</v>
      </c>
      <c r="SU1" s="48">
        <v>0</v>
      </c>
      <c r="SV1" s="48">
        <v>0</v>
      </c>
      <c r="SW1" s="48">
        <v>0</v>
      </c>
      <c r="SX1" s="48">
        <v>0</v>
      </c>
      <c r="SY1" s="48">
        <v>0</v>
      </c>
      <c r="SZ1" s="48">
        <v>0</v>
      </c>
      <c r="TA1" s="48">
        <v>0</v>
      </c>
      <c r="TB1" s="48">
        <v>0</v>
      </c>
      <c r="TC1" s="48">
        <v>0</v>
      </c>
      <c r="TD1" s="48">
        <v>0</v>
      </c>
      <c r="TE1" s="48">
        <v>0</v>
      </c>
      <c r="TF1" s="48">
        <v>0</v>
      </c>
      <c r="TG1" s="48">
        <v>0</v>
      </c>
      <c r="TH1" s="48">
        <v>0</v>
      </c>
      <c r="TI1" s="48">
        <v>0</v>
      </c>
      <c r="TJ1" s="48">
        <v>0</v>
      </c>
      <c r="TK1" s="48">
        <v>0</v>
      </c>
      <c r="TL1" s="48">
        <v>0</v>
      </c>
      <c r="TM1" s="48">
        <v>0</v>
      </c>
      <c r="TN1" s="48">
        <v>0</v>
      </c>
      <c r="TO1" s="48">
        <v>0</v>
      </c>
      <c r="TP1" s="48">
        <v>0</v>
      </c>
      <c r="TQ1" s="48">
        <v>0</v>
      </c>
      <c r="TR1" s="48">
        <v>0</v>
      </c>
      <c r="TS1" s="48">
        <v>0</v>
      </c>
      <c r="TT1" s="48">
        <v>0</v>
      </c>
      <c r="TU1" s="48">
        <v>0</v>
      </c>
      <c r="TV1" s="48">
        <v>0</v>
      </c>
      <c r="TW1" s="48">
        <v>0</v>
      </c>
      <c r="TX1" s="48">
        <v>0</v>
      </c>
      <c r="TY1" s="48">
        <v>0</v>
      </c>
      <c r="TZ1" s="48">
        <v>0</v>
      </c>
      <c r="UA1" s="48">
        <v>0</v>
      </c>
      <c r="UB1" s="48">
        <v>0</v>
      </c>
      <c r="UC1" s="48">
        <v>0</v>
      </c>
      <c r="UD1" s="48">
        <v>0</v>
      </c>
      <c r="UE1" s="48">
        <v>0</v>
      </c>
      <c r="UF1" s="48">
        <v>0</v>
      </c>
      <c r="UG1" s="48">
        <v>0</v>
      </c>
      <c r="UH1" s="48">
        <v>0</v>
      </c>
      <c r="UI1" s="48">
        <v>0</v>
      </c>
      <c r="UJ1" s="48">
        <v>0</v>
      </c>
      <c r="UK1" s="48">
        <v>0</v>
      </c>
      <c r="UL1" s="48">
        <v>0</v>
      </c>
      <c r="UM1" s="48">
        <v>0</v>
      </c>
      <c r="UN1" s="48">
        <v>0</v>
      </c>
      <c r="UO1" s="48">
        <v>0</v>
      </c>
      <c r="UP1" s="48">
        <v>0</v>
      </c>
      <c r="UQ1" s="48">
        <v>0</v>
      </c>
      <c r="UR1" s="48">
        <v>0</v>
      </c>
      <c r="US1" s="48">
        <v>0</v>
      </c>
      <c r="UT1" s="48">
        <v>0</v>
      </c>
      <c r="UU1" s="48">
        <v>0</v>
      </c>
      <c r="UV1" s="48">
        <v>0</v>
      </c>
      <c r="UW1" s="48">
        <v>0</v>
      </c>
      <c r="UX1" s="48">
        <v>0</v>
      </c>
      <c r="UY1" s="48">
        <v>0</v>
      </c>
      <c r="UZ1" s="48">
        <v>0</v>
      </c>
      <c r="VA1" s="48">
        <v>0</v>
      </c>
      <c r="VB1" s="48">
        <v>0</v>
      </c>
      <c r="VC1" s="48">
        <v>0</v>
      </c>
      <c r="VD1" s="48">
        <v>0</v>
      </c>
      <c r="VE1" s="48">
        <v>0</v>
      </c>
      <c r="VF1" s="48">
        <v>0</v>
      </c>
      <c r="VG1" s="48">
        <v>0</v>
      </c>
      <c r="VH1" s="48">
        <v>0</v>
      </c>
      <c r="VI1" s="48">
        <v>0</v>
      </c>
      <c r="VJ1" s="48">
        <v>0</v>
      </c>
      <c r="VK1" s="48">
        <v>0</v>
      </c>
      <c r="VL1" s="48">
        <v>0</v>
      </c>
      <c r="VM1" s="48">
        <v>0</v>
      </c>
      <c r="VN1" s="48">
        <v>0</v>
      </c>
      <c r="VO1" s="48">
        <v>0</v>
      </c>
      <c r="VP1" s="48">
        <v>0</v>
      </c>
      <c r="VQ1" s="48">
        <v>0</v>
      </c>
      <c r="VR1" s="48">
        <v>0</v>
      </c>
      <c r="VS1" s="48">
        <v>0</v>
      </c>
      <c r="VT1" s="48">
        <v>0</v>
      </c>
      <c r="VU1" s="48">
        <v>0</v>
      </c>
      <c r="VV1" s="48">
        <v>0</v>
      </c>
      <c r="VW1" s="48">
        <v>0</v>
      </c>
      <c r="VX1" s="48">
        <v>0</v>
      </c>
      <c r="VY1" s="48">
        <v>0</v>
      </c>
      <c r="VZ1" s="48">
        <v>0</v>
      </c>
      <c r="WA1" s="48">
        <v>0</v>
      </c>
      <c r="WB1" s="48">
        <v>0</v>
      </c>
      <c r="WC1" s="48">
        <v>0</v>
      </c>
      <c r="WD1" s="48">
        <v>0</v>
      </c>
      <c r="WE1" s="48">
        <v>0</v>
      </c>
      <c r="WF1" s="48">
        <v>0</v>
      </c>
      <c r="WG1" s="48">
        <v>0</v>
      </c>
      <c r="WH1" s="48">
        <v>0</v>
      </c>
      <c r="WI1" s="48">
        <v>0</v>
      </c>
      <c r="WJ1" s="48">
        <v>0</v>
      </c>
      <c r="WK1" s="48">
        <v>0</v>
      </c>
      <c r="WL1" s="48">
        <v>0</v>
      </c>
      <c r="WM1" s="48">
        <v>0</v>
      </c>
      <c r="WN1" s="48">
        <v>0</v>
      </c>
      <c r="WO1" s="48">
        <v>0</v>
      </c>
      <c r="WP1" s="48">
        <v>0</v>
      </c>
      <c r="WQ1" s="48">
        <v>0</v>
      </c>
      <c r="WR1" s="48">
        <v>0</v>
      </c>
      <c r="WS1" s="48">
        <v>0</v>
      </c>
      <c r="WT1" s="48">
        <v>0</v>
      </c>
      <c r="WU1" s="48">
        <v>0</v>
      </c>
      <c r="WV1" s="48">
        <v>0</v>
      </c>
      <c r="WW1" s="48">
        <v>0</v>
      </c>
      <c r="WX1" s="48">
        <v>0</v>
      </c>
      <c r="WY1" s="48">
        <v>0</v>
      </c>
      <c r="WZ1" s="48">
        <v>0</v>
      </c>
      <c r="XA1" s="48">
        <v>0</v>
      </c>
      <c r="XB1" s="48">
        <v>0</v>
      </c>
      <c r="XC1" s="48">
        <v>0</v>
      </c>
      <c r="XD1" s="48">
        <v>0</v>
      </c>
      <c r="XE1" s="48">
        <v>0</v>
      </c>
      <c r="XF1" s="48">
        <v>0</v>
      </c>
      <c r="XG1" s="48">
        <v>0</v>
      </c>
      <c r="XH1" s="48">
        <v>0</v>
      </c>
      <c r="XI1" s="48">
        <v>0</v>
      </c>
      <c r="XJ1" s="48">
        <v>0</v>
      </c>
      <c r="XK1" s="48">
        <v>0</v>
      </c>
      <c r="XL1" s="48">
        <v>0</v>
      </c>
      <c r="XM1" s="48">
        <v>0</v>
      </c>
      <c r="XN1" s="48">
        <v>0</v>
      </c>
      <c r="XO1" s="48">
        <v>0</v>
      </c>
      <c r="XP1" s="48">
        <v>0</v>
      </c>
      <c r="XQ1" s="48">
        <v>0</v>
      </c>
      <c r="XR1" s="48">
        <v>0</v>
      </c>
      <c r="XS1" s="48">
        <v>0</v>
      </c>
      <c r="XT1" s="48">
        <v>0</v>
      </c>
      <c r="XU1" s="48">
        <v>0</v>
      </c>
      <c r="XV1" s="48">
        <v>0</v>
      </c>
      <c r="XW1" s="48">
        <v>0</v>
      </c>
      <c r="XX1" s="48">
        <v>0</v>
      </c>
      <c r="XY1" s="48">
        <v>0</v>
      </c>
      <c r="XZ1" s="48">
        <v>0</v>
      </c>
      <c r="YA1" s="48">
        <v>0</v>
      </c>
      <c r="YB1" s="48">
        <v>0</v>
      </c>
      <c r="YC1" s="48">
        <v>0</v>
      </c>
      <c r="YD1" s="48">
        <v>0</v>
      </c>
      <c r="YE1" s="48">
        <v>0</v>
      </c>
      <c r="YF1" s="48">
        <v>0</v>
      </c>
      <c r="YG1" s="48">
        <v>0</v>
      </c>
      <c r="YH1" s="48">
        <v>0</v>
      </c>
      <c r="YI1" s="48">
        <v>0</v>
      </c>
      <c r="YJ1" s="48">
        <v>0</v>
      </c>
      <c r="YK1" s="48">
        <v>0</v>
      </c>
      <c r="YL1" s="48">
        <v>0</v>
      </c>
      <c r="YM1" s="48">
        <v>0</v>
      </c>
      <c r="YN1" s="48">
        <v>0</v>
      </c>
      <c r="YO1" s="48">
        <v>0</v>
      </c>
      <c r="YP1" s="48">
        <v>0</v>
      </c>
      <c r="YQ1" s="48">
        <v>0</v>
      </c>
      <c r="YR1" s="48">
        <v>0</v>
      </c>
      <c r="YS1" s="48">
        <v>0</v>
      </c>
      <c r="YT1" s="48">
        <v>0</v>
      </c>
      <c r="YU1" s="48">
        <v>0</v>
      </c>
      <c r="YV1" s="48">
        <v>0</v>
      </c>
      <c r="YW1" s="48">
        <v>0</v>
      </c>
      <c r="YX1" s="48">
        <v>0</v>
      </c>
      <c r="YY1" s="48">
        <v>0</v>
      </c>
      <c r="YZ1" s="48">
        <v>0</v>
      </c>
      <c r="ZA1" s="48">
        <v>0</v>
      </c>
      <c r="ZB1" s="48">
        <v>0</v>
      </c>
      <c r="ZC1" s="48">
        <v>0</v>
      </c>
      <c r="ZD1" s="48">
        <v>0</v>
      </c>
      <c r="ZE1" s="48">
        <v>0</v>
      </c>
      <c r="ZF1" s="48">
        <v>0</v>
      </c>
      <c r="ZG1" s="48">
        <v>0</v>
      </c>
      <c r="ZH1" s="48">
        <v>0</v>
      </c>
      <c r="ZI1" s="48">
        <v>0</v>
      </c>
      <c r="ZJ1" s="48">
        <v>0</v>
      </c>
      <c r="ZK1" s="48">
        <v>0</v>
      </c>
      <c r="ZL1" s="48">
        <v>0</v>
      </c>
      <c r="ZM1" s="48">
        <v>0</v>
      </c>
      <c r="ZN1" s="48">
        <v>0</v>
      </c>
      <c r="ZO1" s="48">
        <v>0</v>
      </c>
      <c r="ZP1" s="48">
        <v>0</v>
      </c>
      <c r="ZQ1" s="48">
        <v>0</v>
      </c>
      <c r="ZR1" s="48">
        <v>0</v>
      </c>
      <c r="ZS1" s="48">
        <v>0</v>
      </c>
      <c r="ZT1" s="48">
        <v>0</v>
      </c>
      <c r="ZU1" s="48">
        <v>0</v>
      </c>
      <c r="ZV1" s="48">
        <v>0</v>
      </c>
      <c r="ZW1" s="48">
        <v>0</v>
      </c>
      <c r="ZX1" s="48">
        <v>0</v>
      </c>
      <c r="ZY1" s="48">
        <v>0</v>
      </c>
      <c r="ZZ1" s="48">
        <v>0</v>
      </c>
      <c r="AAA1" s="48">
        <v>0</v>
      </c>
      <c r="AAB1" s="48">
        <v>0</v>
      </c>
      <c r="AAC1" s="48">
        <v>0</v>
      </c>
      <c r="AAD1" s="48">
        <v>0</v>
      </c>
      <c r="AAE1" s="48">
        <v>0</v>
      </c>
      <c r="AAF1" s="48">
        <v>0</v>
      </c>
      <c r="AAG1" s="48">
        <v>0</v>
      </c>
      <c r="AAH1" s="48">
        <v>0</v>
      </c>
      <c r="AAI1" s="48">
        <v>0</v>
      </c>
      <c r="AAJ1" s="48">
        <v>0</v>
      </c>
      <c r="AAK1" s="48">
        <v>0</v>
      </c>
      <c r="AAL1" s="48">
        <v>0</v>
      </c>
      <c r="AAM1" s="48">
        <v>0</v>
      </c>
      <c r="AAN1" s="48">
        <v>0</v>
      </c>
      <c r="AAO1" s="48">
        <v>0</v>
      </c>
      <c r="AAP1" s="48">
        <v>0</v>
      </c>
      <c r="AAQ1" s="48">
        <v>0</v>
      </c>
      <c r="AAR1" s="48">
        <v>0</v>
      </c>
      <c r="AAS1" s="48">
        <v>0</v>
      </c>
      <c r="AAT1" s="48">
        <v>0</v>
      </c>
      <c r="AAU1" s="48">
        <v>0</v>
      </c>
      <c r="AAV1" s="48">
        <v>0</v>
      </c>
      <c r="AAW1" s="48">
        <v>0</v>
      </c>
      <c r="AAX1" s="48">
        <v>0</v>
      </c>
      <c r="AAY1" s="48">
        <v>0</v>
      </c>
      <c r="AAZ1" s="48">
        <v>0</v>
      </c>
      <c r="ABA1" s="48">
        <v>0</v>
      </c>
      <c r="ABB1" s="48">
        <v>0</v>
      </c>
      <c r="ABC1" s="48">
        <v>0</v>
      </c>
      <c r="ABD1" s="48">
        <v>0</v>
      </c>
      <c r="ABE1" s="48">
        <v>0</v>
      </c>
      <c r="ABF1" s="48">
        <v>0</v>
      </c>
      <c r="ABG1" s="48">
        <v>0</v>
      </c>
      <c r="ABH1" s="48">
        <v>0</v>
      </c>
      <c r="ABI1" s="48">
        <v>0</v>
      </c>
      <c r="ABJ1" s="48">
        <v>0</v>
      </c>
      <c r="ABK1" s="48">
        <v>0</v>
      </c>
      <c r="ABL1" s="48">
        <v>0</v>
      </c>
      <c r="ABM1" s="48">
        <v>0</v>
      </c>
      <c r="ABN1" s="48">
        <v>0</v>
      </c>
      <c r="ABO1" s="48">
        <v>0</v>
      </c>
      <c r="ABP1" s="48">
        <v>0</v>
      </c>
      <c r="ABQ1" s="48">
        <v>0</v>
      </c>
      <c r="ABR1" s="48">
        <v>0</v>
      </c>
      <c r="ABS1" s="48">
        <v>0</v>
      </c>
      <c r="ABT1" s="48">
        <v>0</v>
      </c>
      <c r="ABU1" s="48">
        <v>0</v>
      </c>
      <c r="ABV1" s="48">
        <v>0</v>
      </c>
      <c r="ABW1" s="48">
        <v>0</v>
      </c>
      <c r="ABX1" s="48">
        <v>0</v>
      </c>
      <c r="ABY1" s="48">
        <v>0</v>
      </c>
      <c r="ABZ1" s="48">
        <v>0</v>
      </c>
      <c r="ACA1" s="48">
        <v>0</v>
      </c>
      <c r="ACB1" s="48">
        <v>0</v>
      </c>
      <c r="ACC1" s="48">
        <v>0</v>
      </c>
      <c r="ACD1" s="48">
        <v>0</v>
      </c>
      <c r="ACE1" s="48">
        <v>0</v>
      </c>
      <c r="ACF1" s="48">
        <v>0</v>
      </c>
      <c r="ACG1" s="48">
        <v>0</v>
      </c>
      <c r="ACH1" s="48">
        <v>0</v>
      </c>
      <c r="ACI1" s="48">
        <v>0</v>
      </c>
      <c r="ACJ1" s="48">
        <v>0</v>
      </c>
      <c r="ACK1" s="48">
        <v>0</v>
      </c>
      <c r="ACL1" s="48">
        <v>0</v>
      </c>
      <c r="ACM1" s="48">
        <v>0</v>
      </c>
      <c r="ACN1" s="48">
        <v>0</v>
      </c>
      <c r="ACO1" s="48">
        <v>0</v>
      </c>
      <c r="ACP1" s="48">
        <v>0</v>
      </c>
      <c r="ACQ1" s="48">
        <v>0</v>
      </c>
      <c r="ACR1" s="48">
        <v>0</v>
      </c>
      <c r="ACS1" s="48">
        <v>0</v>
      </c>
      <c r="ACT1" s="48">
        <v>0</v>
      </c>
      <c r="ACU1" s="48">
        <v>0</v>
      </c>
      <c r="ACV1" s="48">
        <v>0</v>
      </c>
      <c r="ACW1" s="48">
        <v>0</v>
      </c>
      <c r="ACX1" s="48">
        <v>0</v>
      </c>
      <c r="ACY1" s="48">
        <v>0</v>
      </c>
      <c r="ACZ1" s="48">
        <v>0</v>
      </c>
      <c r="ADA1" s="48">
        <v>0</v>
      </c>
      <c r="ADB1" s="48">
        <v>0</v>
      </c>
      <c r="ADC1" s="48">
        <v>0</v>
      </c>
      <c r="ADD1" s="48">
        <v>0</v>
      </c>
      <c r="ADE1" s="48">
        <v>0</v>
      </c>
      <c r="ADF1" s="48">
        <v>0</v>
      </c>
      <c r="ADG1" s="48">
        <v>0</v>
      </c>
      <c r="ADH1" s="48">
        <v>0</v>
      </c>
      <c r="ADI1" s="48">
        <v>0</v>
      </c>
      <c r="ADJ1" s="48">
        <v>0</v>
      </c>
      <c r="ADK1" s="48">
        <v>0</v>
      </c>
      <c r="ADL1" s="48">
        <v>0</v>
      </c>
      <c r="ADM1" s="48">
        <v>0</v>
      </c>
      <c r="ADN1" s="48">
        <v>0</v>
      </c>
      <c r="ADO1" s="48">
        <v>0</v>
      </c>
      <c r="ADP1" s="48">
        <v>0</v>
      </c>
      <c r="ADQ1" s="48">
        <v>0</v>
      </c>
      <c r="ADR1" s="48">
        <v>0</v>
      </c>
      <c r="ADS1" s="48">
        <v>0</v>
      </c>
      <c r="ADT1" s="48">
        <v>0</v>
      </c>
      <c r="ADU1" s="48">
        <v>0</v>
      </c>
      <c r="ADV1" s="48">
        <v>0</v>
      </c>
      <c r="ADW1" s="48">
        <v>0</v>
      </c>
      <c r="ADX1" s="48">
        <v>0</v>
      </c>
      <c r="ADY1" s="48">
        <v>0</v>
      </c>
      <c r="ADZ1" s="48">
        <v>0</v>
      </c>
      <c r="AEA1" s="48">
        <v>0</v>
      </c>
      <c r="AEB1" s="48">
        <v>0</v>
      </c>
      <c r="AEC1" s="48">
        <v>0</v>
      </c>
      <c r="AED1" s="48">
        <v>0</v>
      </c>
      <c r="AEE1" s="48">
        <v>0</v>
      </c>
      <c r="AEF1" s="48">
        <v>0</v>
      </c>
      <c r="AEG1" s="48">
        <v>0</v>
      </c>
      <c r="AEH1" s="48">
        <v>0</v>
      </c>
      <c r="AEI1" s="48">
        <v>0</v>
      </c>
      <c r="AEJ1" s="48">
        <v>0</v>
      </c>
      <c r="AEK1" s="48">
        <v>0</v>
      </c>
      <c r="AEL1" s="48">
        <v>0</v>
      </c>
      <c r="AEM1" s="48">
        <v>0</v>
      </c>
      <c r="AEN1" s="48">
        <v>0</v>
      </c>
      <c r="AEO1" s="48">
        <v>0</v>
      </c>
      <c r="AEP1" s="48">
        <v>0</v>
      </c>
      <c r="AEQ1" s="48">
        <v>0</v>
      </c>
      <c r="AER1" s="48">
        <v>0</v>
      </c>
      <c r="AES1" s="48">
        <v>0</v>
      </c>
      <c r="AET1" s="48">
        <v>0</v>
      </c>
      <c r="AEU1" s="48">
        <v>0</v>
      </c>
      <c r="AEV1" s="48">
        <v>0</v>
      </c>
      <c r="AEW1" s="48">
        <v>0</v>
      </c>
      <c r="AEX1" s="48">
        <v>0</v>
      </c>
      <c r="AEY1" s="48">
        <v>0</v>
      </c>
      <c r="AEZ1" s="48">
        <v>0</v>
      </c>
      <c r="AFA1" s="48">
        <v>0</v>
      </c>
      <c r="AFB1" s="48">
        <v>0</v>
      </c>
      <c r="AFC1" s="48">
        <v>0</v>
      </c>
      <c r="AFD1" s="48">
        <v>0</v>
      </c>
      <c r="AFE1" s="48">
        <v>0</v>
      </c>
      <c r="AFF1" s="48">
        <v>0</v>
      </c>
      <c r="AFG1" s="48">
        <v>0</v>
      </c>
      <c r="AFH1" s="48">
        <v>0</v>
      </c>
      <c r="AFI1" s="48">
        <v>0</v>
      </c>
      <c r="AFJ1" s="48">
        <v>0</v>
      </c>
      <c r="AFK1" s="48">
        <v>0</v>
      </c>
      <c r="AFL1" s="48">
        <v>0</v>
      </c>
      <c r="AFM1" s="48">
        <v>0</v>
      </c>
      <c r="AFN1" s="48">
        <v>0</v>
      </c>
      <c r="AFO1" s="48">
        <v>0</v>
      </c>
      <c r="AFP1" s="48">
        <v>0</v>
      </c>
      <c r="AFQ1" s="48">
        <v>0</v>
      </c>
      <c r="AFR1" s="48">
        <v>0</v>
      </c>
      <c r="AFS1" s="48">
        <v>0</v>
      </c>
      <c r="AFT1" s="48">
        <v>0</v>
      </c>
      <c r="AFU1" s="48">
        <v>0</v>
      </c>
      <c r="AFV1" s="48">
        <v>0</v>
      </c>
      <c r="AFW1" s="48">
        <v>0</v>
      </c>
      <c r="AFX1" s="48">
        <v>0</v>
      </c>
      <c r="AFY1" s="48">
        <v>0</v>
      </c>
      <c r="AFZ1" s="48">
        <v>0</v>
      </c>
      <c r="AGA1" s="48">
        <v>0</v>
      </c>
      <c r="AGB1" s="48">
        <v>0</v>
      </c>
      <c r="AGC1" s="48">
        <v>0</v>
      </c>
      <c r="AGD1" s="48">
        <v>0</v>
      </c>
      <c r="AGE1" s="48">
        <v>0</v>
      </c>
      <c r="AGF1" s="48">
        <v>0</v>
      </c>
      <c r="AGG1" s="48">
        <v>0</v>
      </c>
      <c r="AGH1" s="48">
        <v>0</v>
      </c>
      <c r="AGI1" s="48">
        <v>0</v>
      </c>
      <c r="AGJ1" s="48">
        <v>0</v>
      </c>
      <c r="AGK1" s="48">
        <v>0</v>
      </c>
      <c r="AGL1" s="48">
        <v>0</v>
      </c>
      <c r="AGM1" s="48">
        <v>0</v>
      </c>
      <c r="AGN1" s="48">
        <v>0</v>
      </c>
      <c r="AGO1" s="48">
        <v>0</v>
      </c>
      <c r="AGP1" s="48">
        <v>0</v>
      </c>
      <c r="AGQ1" s="48">
        <v>0</v>
      </c>
      <c r="AGR1" s="48">
        <v>0</v>
      </c>
      <c r="AGS1" s="48">
        <v>0</v>
      </c>
      <c r="AGT1" s="48">
        <v>0</v>
      </c>
      <c r="AGU1" s="48">
        <v>0</v>
      </c>
      <c r="AGV1" s="48">
        <v>0</v>
      </c>
      <c r="AGW1" s="48">
        <v>0</v>
      </c>
      <c r="AGX1" s="48">
        <v>0</v>
      </c>
      <c r="AGY1" s="48">
        <v>0</v>
      </c>
      <c r="AGZ1" s="48">
        <v>0</v>
      </c>
      <c r="AHA1" s="48">
        <v>0</v>
      </c>
      <c r="AHB1" s="48">
        <v>0</v>
      </c>
      <c r="AHC1" s="48">
        <v>0</v>
      </c>
      <c r="AHD1" s="48">
        <v>0</v>
      </c>
      <c r="AHE1" s="48">
        <v>0</v>
      </c>
      <c r="AHF1" s="48">
        <v>0</v>
      </c>
      <c r="AHG1" s="48">
        <v>0</v>
      </c>
      <c r="AHH1" s="48">
        <v>0</v>
      </c>
      <c r="AHI1" s="48">
        <v>0</v>
      </c>
      <c r="AHJ1" s="48">
        <v>0</v>
      </c>
      <c r="AHK1" s="48">
        <v>0</v>
      </c>
      <c r="AHL1" s="48">
        <v>0</v>
      </c>
      <c r="AHM1" s="48">
        <v>0</v>
      </c>
      <c r="AHN1" s="48">
        <v>0</v>
      </c>
      <c r="AHO1" s="48">
        <v>0</v>
      </c>
      <c r="AHP1" s="48">
        <v>0</v>
      </c>
      <c r="AHQ1" s="48">
        <v>0</v>
      </c>
      <c r="AHR1" s="48">
        <v>0</v>
      </c>
      <c r="AHS1" s="48">
        <v>0</v>
      </c>
      <c r="AHT1" s="48">
        <v>0</v>
      </c>
      <c r="AHU1" s="48">
        <v>0</v>
      </c>
      <c r="AHV1" s="48">
        <v>0</v>
      </c>
      <c r="AHW1" s="48">
        <v>0</v>
      </c>
      <c r="AHX1" s="48">
        <v>0</v>
      </c>
      <c r="AHY1" s="48">
        <v>0</v>
      </c>
      <c r="AHZ1" s="48">
        <v>0</v>
      </c>
      <c r="AIA1" s="48">
        <v>0</v>
      </c>
      <c r="AIB1" s="48">
        <v>0</v>
      </c>
      <c r="AIC1" s="48">
        <v>0</v>
      </c>
      <c r="AID1" s="48">
        <v>0</v>
      </c>
      <c r="AIE1" s="48">
        <v>0</v>
      </c>
      <c r="AIF1" s="48">
        <v>0</v>
      </c>
      <c r="AIG1" s="48">
        <v>0</v>
      </c>
      <c r="AIH1" s="48">
        <v>0</v>
      </c>
      <c r="AII1" s="48">
        <v>0</v>
      </c>
      <c r="AIJ1" s="48">
        <v>0</v>
      </c>
      <c r="AIK1" s="48">
        <v>0</v>
      </c>
      <c r="AIL1" s="48">
        <v>0</v>
      </c>
      <c r="AIM1" s="48">
        <v>0</v>
      </c>
      <c r="AIN1" s="48">
        <v>0</v>
      </c>
      <c r="AIO1" s="48">
        <v>0</v>
      </c>
      <c r="AIP1" s="48">
        <v>0</v>
      </c>
      <c r="AIQ1" s="48">
        <v>0</v>
      </c>
      <c r="AIR1" s="48">
        <v>0</v>
      </c>
      <c r="AIS1" s="48">
        <v>0</v>
      </c>
      <c r="AIT1" s="48">
        <v>0</v>
      </c>
      <c r="AIU1" s="48">
        <v>0</v>
      </c>
      <c r="AIV1" s="48">
        <v>0</v>
      </c>
      <c r="AIW1" s="48">
        <v>0</v>
      </c>
      <c r="AIX1" s="48">
        <v>0</v>
      </c>
      <c r="AIY1" s="48">
        <v>0</v>
      </c>
      <c r="AIZ1" s="48">
        <v>0</v>
      </c>
      <c r="AJA1" s="48">
        <v>0</v>
      </c>
      <c r="AJB1" s="48">
        <v>0</v>
      </c>
      <c r="AJC1" s="48">
        <v>0</v>
      </c>
      <c r="AJD1" s="48">
        <v>0</v>
      </c>
      <c r="AJE1" s="48">
        <v>0</v>
      </c>
      <c r="AJF1" s="48">
        <v>0</v>
      </c>
      <c r="AJG1" s="48">
        <v>0</v>
      </c>
      <c r="AJH1" s="48">
        <v>0</v>
      </c>
      <c r="AJI1" s="48">
        <v>0</v>
      </c>
      <c r="AJJ1" s="48">
        <v>0</v>
      </c>
      <c r="AJK1" s="48">
        <v>0</v>
      </c>
      <c r="AJL1" s="48">
        <v>0</v>
      </c>
      <c r="AJM1" s="48">
        <v>0</v>
      </c>
      <c r="AJN1" s="48">
        <v>0</v>
      </c>
      <c r="AJO1" s="48">
        <v>0</v>
      </c>
      <c r="AJP1" s="48">
        <v>0</v>
      </c>
      <c r="AJQ1" s="48">
        <v>0</v>
      </c>
      <c r="AJR1" s="48">
        <v>0</v>
      </c>
      <c r="AJS1" s="48">
        <v>0</v>
      </c>
      <c r="AJT1" s="48">
        <v>0</v>
      </c>
      <c r="AJU1" s="48">
        <v>0</v>
      </c>
      <c r="AJV1" s="48">
        <v>0</v>
      </c>
      <c r="AJW1" s="48">
        <v>0</v>
      </c>
      <c r="AJX1" s="48">
        <v>0</v>
      </c>
      <c r="AJY1" s="48">
        <v>0</v>
      </c>
      <c r="AJZ1" s="48">
        <v>0</v>
      </c>
      <c r="AKA1" s="48">
        <v>0</v>
      </c>
      <c r="AKB1" s="48">
        <v>0</v>
      </c>
      <c r="AKC1" s="48">
        <v>0</v>
      </c>
      <c r="AKD1" s="48">
        <v>0</v>
      </c>
      <c r="AKE1" s="48">
        <v>0</v>
      </c>
      <c r="AKF1" s="48">
        <v>0</v>
      </c>
      <c r="AKG1" s="48">
        <v>0</v>
      </c>
      <c r="AKH1" s="48">
        <v>0</v>
      </c>
      <c r="AKI1" s="48">
        <v>0</v>
      </c>
      <c r="AKJ1" s="48">
        <v>0</v>
      </c>
      <c r="AKK1" s="48">
        <v>0</v>
      </c>
      <c r="AKL1" s="48">
        <v>0</v>
      </c>
      <c r="AKM1" s="48">
        <v>0</v>
      </c>
      <c r="AKN1" s="48">
        <v>0</v>
      </c>
      <c r="AKO1" s="48">
        <v>0</v>
      </c>
      <c r="AKP1" s="48">
        <v>0</v>
      </c>
      <c r="AKQ1" s="48">
        <v>0</v>
      </c>
      <c r="AKR1" s="48">
        <v>0</v>
      </c>
      <c r="AKS1" s="48">
        <v>0</v>
      </c>
      <c r="AKT1" s="48">
        <v>0</v>
      </c>
      <c r="AKU1" s="48">
        <v>0</v>
      </c>
      <c r="AKV1" s="48">
        <v>0</v>
      </c>
      <c r="AKW1" s="48">
        <v>0</v>
      </c>
      <c r="AKX1" s="48">
        <v>0</v>
      </c>
      <c r="AKY1" s="48">
        <v>0</v>
      </c>
      <c r="AKZ1" s="48">
        <v>0</v>
      </c>
      <c r="ALA1" s="48">
        <v>0</v>
      </c>
      <c r="ALB1" s="48">
        <v>0</v>
      </c>
      <c r="ALC1" s="48">
        <v>0</v>
      </c>
      <c r="ALD1" s="48">
        <v>0</v>
      </c>
      <c r="ALE1" s="48">
        <v>0</v>
      </c>
      <c r="ALF1" s="48">
        <v>0</v>
      </c>
      <c r="ALG1" s="48">
        <v>0</v>
      </c>
      <c r="ALH1" s="48">
        <v>0</v>
      </c>
      <c r="ALI1" s="48">
        <v>0</v>
      </c>
      <c r="ALJ1" s="48">
        <v>0</v>
      </c>
      <c r="ALK1" s="48">
        <v>0</v>
      </c>
      <c r="ALL1" s="48">
        <v>0</v>
      </c>
      <c r="ALM1" s="48">
        <v>0</v>
      </c>
      <c r="ALN1" s="48">
        <v>0</v>
      </c>
      <c r="ALO1" s="48">
        <v>0</v>
      </c>
      <c r="ALP1" s="48">
        <v>0</v>
      </c>
      <c r="ALQ1" s="48">
        <v>0</v>
      </c>
      <c r="ALR1" s="48">
        <v>0</v>
      </c>
      <c r="ALS1" s="48">
        <v>0</v>
      </c>
      <c r="ALT1" s="48">
        <v>0</v>
      </c>
      <c r="ALU1" s="48">
        <v>0</v>
      </c>
      <c r="ALV1" s="48">
        <v>0</v>
      </c>
      <c r="ALW1" s="48">
        <v>0</v>
      </c>
      <c r="ALX1" s="48">
        <v>0</v>
      </c>
      <c r="ALY1" s="48">
        <v>0</v>
      </c>
      <c r="ALZ1" s="48">
        <v>0</v>
      </c>
      <c r="AMA1" s="48">
        <v>0</v>
      </c>
      <c r="AMB1" s="48">
        <v>0</v>
      </c>
      <c r="AMC1" s="48">
        <v>0</v>
      </c>
      <c r="AMD1" s="48">
        <v>0</v>
      </c>
      <c r="AME1" s="48">
        <v>0</v>
      </c>
      <c r="AMF1" s="48">
        <v>0</v>
      </c>
      <c r="AMG1" s="48">
        <v>0</v>
      </c>
      <c r="AMH1" s="48">
        <v>0</v>
      </c>
      <c r="AMI1" s="48">
        <v>0</v>
      </c>
      <c r="AMJ1" s="48">
        <v>0</v>
      </c>
      <c r="AMK1" s="48">
        <v>0</v>
      </c>
      <c r="AML1" s="48">
        <v>0</v>
      </c>
      <c r="AMM1" s="48">
        <v>0</v>
      </c>
      <c r="AMN1" s="48">
        <v>0</v>
      </c>
      <c r="AMO1" s="48">
        <v>0</v>
      </c>
      <c r="AMP1" s="48">
        <v>0</v>
      </c>
    </row>
    <row r="2" spans="1:1030" ht="22.5">
      <c r="A2" s="50"/>
      <c r="B2" s="38"/>
      <c r="C2" s="38"/>
      <c r="D2" s="38"/>
      <c r="E2" s="11"/>
      <c r="F2" s="11"/>
      <c r="G2" s="20" t="s">
        <v>12</v>
      </c>
      <c r="H2" s="20" t="s">
        <v>13</v>
      </c>
      <c r="I2" s="20" t="s">
        <v>14</v>
      </c>
      <c r="J2" s="21" t="str">
        <f t="shared" ref="J2:NK2" si="0">IF(J3=1,"Sun",IF(J3=2,"Mon",IF(J3=3,"Tue",IF(J3=4,"Wed",IF(J3=5,"Thu",IF(J3=6,"Fri",IF(J3=7,"Sat")))))))</f>
        <v>Fri</v>
      </c>
      <c r="K2" s="21" t="str">
        <f t="shared" si="0"/>
        <v>Sat</v>
      </c>
      <c r="L2" s="21" t="str">
        <f t="shared" si="0"/>
        <v>Sun</v>
      </c>
      <c r="M2" s="21" t="str">
        <f t="shared" si="0"/>
        <v>Mon</v>
      </c>
      <c r="N2" s="21" t="str">
        <f t="shared" si="0"/>
        <v>Tue</v>
      </c>
      <c r="O2" s="21" t="str">
        <f t="shared" si="0"/>
        <v>Wed</v>
      </c>
      <c r="P2" s="21" t="str">
        <f t="shared" si="0"/>
        <v>Thu</v>
      </c>
      <c r="Q2" s="21" t="str">
        <f t="shared" si="0"/>
        <v>Fri</v>
      </c>
      <c r="R2" s="21" t="str">
        <f t="shared" si="0"/>
        <v>Sat</v>
      </c>
      <c r="S2" s="21" t="str">
        <f t="shared" si="0"/>
        <v>Sun</v>
      </c>
      <c r="T2" s="21" t="str">
        <f t="shared" si="0"/>
        <v>Mon</v>
      </c>
      <c r="U2" s="21" t="str">
        <f t="shared" si="0"/>
        <v>Tue</v>
      </c>
      <c r="V2" s="21" t="str">
        <f t="shared" si="0"/>
        <v>Wed</v>
      </c>
      <c r="W2" s="21" t="str">
        <f t="shared" si="0"/>
        <v>Thu</v>
      </c>
      <c r="X2" s="21" t="str">
        <f t="shared" si="0"/>
        <v>Fri</v>
      </c>
      <c r="Y2" s="21" t="str">
        <f t="shared" si="0"/>
        <v>Sat</v>
      </c>
      <c r="Z2" s="21" t="str">
        <f t="shared" si="0"/>
        <v>Sun</v>
      </c>
      <c r="AA2" s="21" t="str">
        <f t="shared" si="0"/>
        <v>Mon</v>
      </c>
      <c r="AB2" s="21" t="str">
        <f t="shared" si="0"/>
        <v>Tue</v>
      </c>
      <c r="AC2" s="21" t="str">
        <f t="shared" si="0"/>
        <v>Wed</v>
      </c>
      <c r="AD2" s="21" t="str">
        <f t="shared" si="0"/>
        <v>Thu</v>
      </c>
      <c r="AE2" s="21" t="str">
        <f t="shared" si="0"/>
        <v>Fri</v>
      </c>
      <c r="AF2" s="21" t="str">
        <f t="shared" si="0"/>
        <v>Sat</v>
      </c>
      <c r="AG2" s="21" t="str">
        <f t="shared" si="0"/>
        <v>Sun</v>
      </c>
      <c r="AH2" s="21" t="str">
        <f t="shared" si="0"/>
        <v>Mon</v>
      </c>
      <c r="AI2" s="21" t="str">
        <f t="shared" si="0"/>
        <v>Tue</v>
      </c>
      <c r="AJ2" s="21" t="str">
        <f t="shared" si="0"/>
        <v>Wed</v>
      </c>
      <c r="AK2" s="21" t="str">
        <f t="shared" si="0"/>
        <v>Thu</v>
      </c>
      <c r="AL2" s="21" t="str">
        <f t="shared" si="0"/>
        <v>Fri</v>
      </c>
      <c r="AM2" s="21" t="str">
        <f t="shared" si="0"/>
        <v>Sat</v>
      </c>
      <c r="AN2" s="21" t="str">
        <f t="shared" si="0"/>
        <v>Sun</v>
      </c>
      <c r="AO2" s="21" t="str">
        <f t="shared" si="0"/>
        <v>Mon</v>
      </c>
      <c r="AP2" s="21" t="str">
        <f t="shared" si="0"/>
        <v>Tue</v>
      </c>
      <c r="AQ2" s="21" t="str">
        <f t="shared" si="0"/>
        <v>Wed</v>
      </c>
      <c r="AR2" s="21" t="str">
        <f t="shared" si="0"/>
        <v>Thu</v>
      </c>
      <c r="AS2" s="21" t="str">
        <f t="shared" si="0"/>
        <v>Fri</v>
      </c>
      <c r="AT2" s="21" t="str">
        <f t="shared" si="0"/>
        <v>Sat</v>
      </c>
      <c r="AU2" s="21" t="str">
        <f t="shared" si="0"/>
        <v>Sun</v>
      </c>
      <c r="AV2" s="21" t="str">
        <f t="shared" si="0"/>
        <v>Mon</v>
      </c>
      <c r="AW2" s="21" t="str">
        <f t="shared" si="0"/>
        <v>Tue</v>
      </c>
      <c r="AX2" s="21" t="str">
        <f t="shared" si="0"/>
        <v>Wed</v>
      </c>
      <c r="AY2" s="21" t="str">
        <f t="shared" si="0"/>
        <v>Thu</v>
      </c>
      <c r="AZ2" s="21" t="str">
        <f t="shared" si="0"/>
        <v>Fri</v>
      </c>
      <c r="BA2" s="21" t="str">
        <f t="shared" si="0"/>
        <v>Sat</v>
      </c>
      <c r="BB2" s="21" t="str">
        <f t="shared" si="0"/>
        <v>Sun</v>
      </c>
      <c r="BC2" s="21" t="str">
        <f t="shared" si="0"/>
        <v>Mon</v>
      </c>
      <c r="BD2" s="21" t="str">
        <f t="shared" si="0"/>
        <v>Tue</v>
      </c>
      <c r="BE2" s="21" t="str">
        <f t="shared" si="0"/>
        <v>Wed</v>
      </c>
      <c r="BF2" s="21" t="str">
        <f t="shared" si="0"/>
        <v>Thu</v>
      </c>
      <c r="BG2" s="21" t="str">
        <f t="shared" si="0"/>
        <v>Fri</v>
      </c>
      <c r="BH2" s="21" t="str">
        <f t="shared" si="0"/>
        <v>Sat</v>
      </c>
      <c r="BI2" s="21" t="str">
        <f t="shared" si="0"/>
        <v>Sun</v>
      </c>
      <c r="BJ2" s="21" t="str">
        <f t="shared" si="0"/>
        <v>Mon</v>
      </c>
      <c r="BK2" s="21" t="str">
        <f t="shared" si="0"/>
        <v>Tue</v>
      </c>
      <c r="BL2" s="21" t="str">
        <f t="shared" si="0"/>
        <v>Wed</v>
      </c>
      <c r="BM2" s="21" t="str">
        <f t="shared" si="0"/>
        <v>Thu</v>
      </c>
      <c r="BN2" s="21" t="str">
        <f t="shared" si="0"/>
        <v>Fri</v>
      </c>
      <c r="BO2" s="21" t="str">
        <f t="shared" si="0"/>
        <v>Sat</v>
      </c>
      <c r="BP2" s="21" t="str">
        <f t="shared" si="0"/>
        <v>Sun</v>
      </c>
      <c r="BQ2" s="21" t="str">
        <f t="shared" si="0"/>
        <v>Mon</v>
      </c>
      <c r="BR2" s="21" t="str">
        <f t="shared" si="0"/>
        <v>Tue</v>
      </c>
      <c r="BS2" s="21" t="str">
        <f t="shared" si="0"/>
        <v>Wed</v>
      </c>
      <c r="BT2" s="21" t="str">
        <f t="shared" si="0"/>
        <v>Thu</v>
      </c>
      <c r="BU2" s="21" t="str">
        <f t="shared" si="0"/>
        <v>Fri</v>
      </c>
      <c r="BV2" s="21" t="str">
        <f t="shared" si="0"/>
        <v>Sat</v>
      </c>
      <c r="BW2" s="21" t="str">
        <f t="shared" si="0"/>
        <v>Sun</v>
      </c>
      <c r="BX2" s="21" t="str">
        <f t="shared" si="0"/>
        <v>Mon</v>
      </c>
      <c r="BY2" s="21" t="str">
        <f t="shared" si="0"/>
        <v>Tue</v>
      </c>
      <c r="BZ2" s="21" t="str">
        <f t="shared" si="0"/>
        <v>Wed</v>
      </c>
      <c r="CA2" s="21" t="str">
        <f t="shared" si="0"/>
        <v>Thu</v>
      </c>
      <c r="CB2" s="21" t="str">
        <f t="shared" si="0"/>
        <v>Fri</v>
      </c>
      <c r="CC2" s="21" t="str">
        <f t="shared" si="0"/>
        <v>Sat</v>
      </c>
      <c r="CD2" s="21" t="str">
        <f t="shared" si="0"/>
        <v>Sun</v>
      </c>
      <c r="CE2" s="21" t="str">
        <f t="shared" si="0"/>
        <v>Mon</v>
      </c>
      <c r="CF2" s="21" t="str">
        <f t="shared" si="0"/>
        <v>Tue</v>
      </c>
      <c r="CG2" s="21" t="str">
        <f t="shared" si="0"/>
        <v>Wed</v>
      </c>
      <c r="CH2" s="21" t="str">
        <f t="shared" si="0"/>
        <v>Thu</v>
      </c>
      <c r="CI2" s="21" t="str">
        <f t="shared" si="0"/>
        <v>Fri</v>
      </c>
      <c r="CJ2" s="21" t="str">
        <f t="shared" si="0"/>
        <v>Sat</v>
      </c>
      <c r="CK2" s="21" t="str">
        <f t="shared" si="0"/>
        <v>Sun</v>
      </c>
      <c r="CL2" s="21" t="str">
        <f t="shared" si="0"/>
        <v>Mon</v>
      </c>
      <c r="CM2" s="21" t="str">
        <f t="shared" si="0"/>
        <v>Tue</v>
      </c>
      <c r="CN2" s="21" t="str">
        <f t="shared" si="0"/>
        <v>Wed</v>
      </c>
      <c r="CO2" s="21" t="str">
        <f t="shared" si="0"/>
        <v>Thu</v>
      </c>
      <c r="CP2" s="21" t="str">
        <f t="shared" si="0"/>
        <v>Fri</v>
      </c>
      <c r="CQ2" s="21" t="str">
        <f t="shared" si="0"/>
        <v>Sat</v>
      </c>
      <c r="CR2" s="21" t="str">
        <f t="shared" si="0"/>
        <v>Sun</v>
      </c>
      <c r="CS2" s="21" t="str">
        <f t="shared" si="0"/>
        <v>Mon</v>
      </c>
      <c r="CT2" s="21" t="str">
        <f t="shared" si="0"/>
        <v>Tue</v>
      </c>
      <c r="CU2" s="21" t="str">
        <f t="shared" si="0"/>
        <v>Wed</v>
      </c>
      <c r="CV2" s="21" t="str">
        <f t="shared" si="0"/>
        <v>Thu</v>
      </c>
      <c r="CW2" s="21" t="str">
        <f t="shared" si="0"/>
        <v>Fri</v>
      </c>
      <c r="CX2" s="21" t="str">
        <f t="shared" si="0"/>
        <v>Sat</v>
      </c>
      <c r="CY2" s="21" t="str">
        <f t="shared" si="0"/>
        <v>Sun</v>
      </c>
      <c r="CZ2" s="21" t="str">
        <f t="shared" si="0"/>
        <v>Mon</v>
      </c>
      <c r="DA2" s="21" t="str">
        <f t="shared" si="0"/>
        <v>Tue</v>
      </c>
      <c r="DB2" s="21" t="str">
        <f t="shared" si="0"/>
        <v>Wed</v>
      </c>
      <c r="DC2" s="21" t="str">
        <f t="shared" si="0"/>
        <v>Thu</v>
      </c>
      <c r="DD2" s="21" t="str">
        <f t="shared" si="0"/>
        <v>Fri</v>
      </c>
      <c r="DE2" s="21" t="str">
        <f t="shared" si="0"/>
        <v>Sat</v>
      </c>
      <c r="DF2" s="21" t="str">
        <f t="shared" si="0"/>
        <v>Sun</v>
      </c>
      <c r="DG2" s="21" t="str">
        <f t="shared" si="0"/>
        <v>Mon</v>
      </c>
      <c r="DH2" s="21" t="str">
        <f t="shared" si="0"/>
        <v>Tue</v>
      </c>
      <c r="DI2" s="21" t="str">
        <f t="shared" si="0"/>
        <v>Wed</v>
      </c>
      <c r="DJ2" s="21" t="str">
        <f t="shared" si="0"/>
        <v>Thu</v>
      </c>
      <c r="DK2" s="21" t="str">
        <f t="shared" si="0"/>
        <v>Fri</v>
      </c>
      <c r="DL2" s="21" t="str">
        <f t="shared" si="0"/>
        <v>Sat</v>
      </c>
      <c r="DM2" s="21" t="str">
        <f t="shared" si="0"/>
        <v>Sun</v>
      </c>
      <c r="DN2" s="21" t="str">
        <f t="shared" si="0"/>
        <v>Mon</v>
      </c>
      <c r="DO2" s="21" t="str">
        <f t="shared" si="0"/>
        <v>Tue</v>
      </c>
      <c r="DP2" s="21" t="str">
        <f t="shared" si="0"/>
        <v>Wed</v>
      </c>
      <c r="DQ2" s="21" t="str">
        <f t="shared" si="0"/>
        <v>Thu</v>
      </c>
      <c r="DR2" s="21" t="str">
        <f t="shared" si="0"/>
        <v>Fri</v>
      </c>
      <c r="DS2" s="21" t="str">
        <f t="shared" si="0"/>
        <v>Sat</v>
      </c>
      <c r="DT2" s="21" t="str">
        <f t="shared" si="0"/>
        <v>Sun</v>
      </c>
      <c r="DU2" s="21" t="str">
        <f t="shared" si="0"/>
        <v>Mon</v>
      </c>
      <c r="DV2" s="21" t="str">
        <f t="shared" si="0"/>
        <v>Tue</v>
      </c>
      <c r="DW2" s="21" t="str">
        <f t="shared" si="0"/>
        <v>Wed</v>
      </c>
      <c r="DX2" s="21" t="str">
        <f t="shared" si="0"/>
        <v>Thu</v>
      </c>
      <c r="DY2" s="21" t="str">
        <f t="shared" si="0"/>
        <v>Fri</v>
      </c>
      <c r="DZ2" s="21" t="str">
        <f t="shared" si="0"/>
        <v>Sat</v>
      </c>
      <c r="EA2" s="21" t="str">
        <f t="shared" si="0"/>
        <v>Sun</v>
      </c>
      <c r="EB2" s="21" t="str">
        <f t="shared" si="0"/>
        <v>Mon</v>
      </c>
      <c r="EC2" s="21" t="str">
        <f t="shared" si="0"/>
        <v>Tue</v>
      </c>
      <c r="ED2" s="21" t="str">
        <f t="shared" si="0"/>
        <v>Wed</v>
      </c>
      <c r="EE2" s="21" t="str">
        <f t="shared" si="0"/>
        <v>Thu</v>
      </c>
      <c r="EF2" s="21" t="str">
        <f t="shared" si="0"/>
        <v>Fri</v>
      </c>
      <c r="EG2" s="21" t="str">
        <f t="shared" si="0"/>
        <v>Sat</v>
      </c>
      <c r="EH2" s="21" t="str">
        <f t="shared" si="0"/>
        <v>Sun</v>
      </c>
      <c r="EI2" s="21" t="str">
        <f t="shared" si="0"/>
        <v>Mon</v>
      </c>
      <c r="EJ2" s="21" t="str">
        <f t="shared" si="0"/>
        <v>Tue</v>
      </c>
      <c r="EK2" s="21" t="str">
        <f t="shared" si="0"/>
        <v>Wed</v>
      </c>
      <c r="EL2" s="21" t="str">
        <f t="shared" si="0"/>
        <v>Thu</v>
      </c>
      <c r="EM2" s="21" t="str">
        <f t="shared" si="0"/>
        <v>Fri</v>
      </c>
      <c r="EN2" s="21" t="str">
        <f t="shared" si="0"/>
        <v>Sat</v>
      </c>
      <c r="EO2" s="21" t="str">
        <f t="shared" si="0"/>
        <v>Sun</v>
      </c>
      <c r="EP2" s="21" t="str">
        <f t="shared" si="0"/>
        <v>Mon</v>
      </c>
      <c r="EQ2" s="21" t="str">
        <f t="shared" si="0"/>
        <v>Tue</v>
      </c>
      <c r="ER2" s="21" t="str">
        <f t="shared" si="0"/>
        <v>Wed</v>
      </c>
      <c r="ES2" s="21" t="str">
        <f t="shared" si="0"/>
        <v>Thu</v>
      </c>
      <c r="ET2" s="21" t="str">
        <f t="shared" si="0"/>
        <v>Fri</v>
      </c>
      <c r="EU2" s="21" t="str">
        <f t="shared" si="0"/>
        <v>Sat</v>
      </c>
      <c r="EV2" s="21" t="str">
        <f t="shared" si="0"/>
        <v>Sun</v>
      </c>
      <c r="EW2" s="21" t="str">
        <f t="shared" si="0"/>
        <v>Mon</v>
      </c>
      <c r="EX2" s="21" t="str">
        <f t="shared" si="0"/>
        <v>Tue</v>
      </c>
      <c r="EY2" s="21" t="str">
        <f t="shared" si="0"/>
        <v>Wed</v>
      </c>
      <c r="EZ2" s="21" t="str">
        <f t="shared" si="0"/>
        <v>Thu</v>
      </c>
      <c r="FA2" s="21" t="str">
        <f t="shared" si="0"/>
        <v>Fri</v>
      </c>
      <c r="FB2" s="21" t="str">
        <f t="shared" si="0"/>
        <v>Sat</v>
      </c>
      <c r="FC2" s="21" t="str">
        <f t="shared" si="0"/>
        <v>Sun</v>
      </c>
      <c r="FD2" s="21" t="str">
        <f t="shared" si="0"/>
        <v>Mon</v>
      </c>
      <c r="FE2" s="21" t="str">
        <f t="shared" si="0"/>
        <v>Tue</v>
      </c>
      <c r="FF2" s="21" t="str">
        <f t="shared" si="0"/>
        <v>Wed</v>
      </c>
      <c r="FG2" s="21" t="str">
        <f t="shared" si="0"/>
        <v>Thu</v>
      </c>
      <c r="FH2" s="21" t="str">
        <f t="shared" si="0"/>
        <v>Fri</v>
      </c>
      <c r="FI2" s="21" t="str">
        <f t="shared" si="0"/>
        <v>Sat</v>
      </c>
      <c r="FJ2" s="21" t="str">
        <f t="shared" si="0"/>
        <v>Sun</v>
      </c>
      <c r="FK2" s="21" t="str">
        <f t="shared" si="0"/>
        <v>Mon</v>
      </c>
      <c r="FL2" s="21" t="str">
        <f t="shared" si="0"/>
        <v>Tue</v>
      </c>
      <c r="FM2" s="21" t="str">
        <f t="shared" si="0"/>
        <v>Wed</v>
      </c>
      <c r="FN2" s="21" t="str">
        <f t="shared" si="0"/>
        <v>Thu</v>
      </c>
      <c r="FO2" s="21" t="str">
        <f t="shared" si="0"/>
        <v>Fri</v>
      </c>
      <c r="FP2" s="21" t="str">
        <f t="shared" si="0"/>
        <v>Sat</v>
      </c>
      <c r="FQ2" s="21" t="str">
        <f t="shared" si="0"/>
        <v>Sun</v>
      </c>
      <c r="FR2" s="21" t="str">
        <f t="shared" si="0"/>
        <v>Mon</v>
      </c>
      <c r="FS2" s="21" t="str">
        <f t="shared" si="0"/>
        <v>Tue</v>
      </c>
      <c r="FT2" s="21" t="str">
        <f t="shared" si="0"/>
        <v>Wed</v>
      </c>
      <c r="FU2" s="21" t="str">
        <f t="shared" si="0"/>
        <v>Thu</v>
      </c>
      <c r="FV2" s="21" t="str">
        <f t="shared" si="0"/>
        <v>Fri</v>
      </c>
      <c r="FW2" s="21" t="str">
        <f t="shared" si="0"/>
        <v>Sat</v>
      </c>
      <c r="FX2" s="21" t="str">
        <f t="shared" si="0"/>
        <v>Sun</v>
      </c>
      <c r="FY2" s="21" t="str">
        <f t="shared" si="0"/>
        <v>Mon</v>
      </c>
      <c r="FZ2" s="21" t="str">
        <f t="shared" si="0"/>
        <v>Tue</v>
      </c>
      <c r="GA2" s="21" t="str">
        <f t="shared" si="0"/>
        <v>Wed</v>
      </c>
      <c r="GB2" s="21" t="str">
        <f t="shared" si="0"/>
        <v>Thu</v>
      </c>
      <c r="GC2" s="21" t="str">
        <f t="shared" si="0"/>
        <v>Fri</v>
      </c>
      <c r="GD2" s="21" t="str">
        <f t="shared" si="0"/>
        <v>Sat</v>
      </c>
      <c r="GE2" s="21" t="str">
        <f t="shared" si="0"/>
        <v>Sun</v>
      </c>
      <c r="GF2" s="21" t="str">
        <f t="shared" si="0"/>
        <v>Mon</v>
      </c>
      <c r="GG2" s="21" t="str">
        <f t="shared" si="0"/>
        <v>Tue</v>
      </c>
      <c r="GH2" s="21" t="str">
        <f t="shared" si="0"/>
        <v>Wed</v>
      </c>
      <c r="GI2" s="21" t="str">
        <f t="shared" si="0"/>
        <v>Thu</v>
      </c>
      <c r="GJ2" s="21" t="str">
        <f t="shared" si="0"/>
        <v>Fri</v>
      </c>
      <c r="GK2" s="21" t="str">
        <f t="shared" si="0"/>
        <v>Sat</v>
      </c>
      <c r="GL2" s="21" t="str">
        <f t="shared" si="0"/>
        <v>Sun</v>
      </c>
      <c r="GM2" s="21" t="str">
        <f t="shared" si="0"/>
        <v>Mon</v>
      </c>
      <c r="GN2" s="21" t="str">
        <f t="shared" si="0"/>
        <v>Tue</v>
      </c>
      <c r="GO2" s="21" t="str">
        <f t="shared" si="0"/>
        <v>Wed</v>
      </c>
      <c r="GP2" s="21" t="str">
        <f t="shared" si="0"/>
        <v>Thu</v>
      </c>
      <c r="GQ2" s="21" t="str">
        <f t="shared" si="0"/>
        <v>Fri</v>
      </c>
      <c r="GR2" s="21" t="str">
        <f t="shared" si="0"/>
        <v>Sat</v>
      </c>
      <c r="GS2" s="21" t="str">
        <f t="shared" si="0"/>
        <v>Sun</v>
      </c>
      <c r="GT2" s="21" t="str">
        <f t="shared" si="0"/>
        <v>Mon</v>
      </c>
      <c r="GU2" s="21" t="str">
        <f t="shared" si="0"/>
        <v>Tue</v>
      </c>
      <c r="GV2" s="21" t="str">
        <f t="shared" si="0"/>
        <v>Wed</v>
      </c>
      <c r="GW2" s="21" t="str">
        <f t="shared" si="0"/>
        <v>Thu</v>
      </c>
      <c r="GX2" s="21" t="str">
        <f t="shared" si="0"/>
        <v>Fri</v>
      </c>
      <c r="GY2" s="21" t="str">
        <f t="shared" si="0"/>
        <v>Sat</v>
      </c>
      <c r="GZ2" s="21" t="str">
        <f t="shared" si="0"/>
        <v>Sun</v>
      </c>
      <c r="HA2" s="21" t="str">
        <f t="shared" si="0"/>
        <v>Mon</v>
      </c>
      <c r="HB2" s="21" t="str">
        <f t="shared" si="0"/>
        <v>Tue</v>
      </c>
      <c r="HC2" s="21" t="str">
        <f t="shared" si="0"/>
        <v>Wed</v>
      </c>
      <c r="HD2" s="21" t="str">
        <f t="shared" si="0"/>
        <v>Thu</v>
      </c>
      <c r="HE2" s="21" t="str">
        <f t="shared" si="0"/>
        <v>Fri</v>
      </c>
      <c r="HF2" s="21" t="str">
        <f t="shared" si="0"/>
        <v>Sat</v>
      </c>
      <c r="HG2" s="21" t="str">
        <f t="shared" si="0"/>
        <v>Sun</v>
      </c>
      <c r="HH2" s="21" t="str">
        <f t="shared" si="0"/>
        <v>Mon</v>
      </c>
      <c r="HI2" s="21" t="str">
        <f t="shared" si="0"/>
        <v>Tue</v>
      </c>
      <c r="HJ2" s="21" t="str">
        <f t="shared" si="0"/>
        <v>Wed</v>
      </c>
      <c r="HK2" s="21" t="str">
        <f t="shared" si="0"/>
        <v>Thu</v>
      </c>
      <c r="HL2" s="21" t="str">
        <f t="shared" si="0"/>
        <v>Fri</v>
      </c>
      <c r="HM2" s="21" t="str">
        <f t="shared" si="0"/>
        <v>Sat</v>
      </c>
      <c r="HN2" s="21" t="str">
        <f t="shared" si="0"/>
        <v>Sun</v>
      </c>
      <c r="HO2" s="21" t="str">
        <f t="shared" si="0"/>
        <v>Mon</v>
      </c>
      <c r="HP2" s="21" t="str">
        <f t="shared" si="0"/>
        <v>Tue</v>
      </c>
      <c r="HQ2" s="21" t="str">
        <f t="shared" si="0"/>
        <v>Wed</v>
      </c>
      <c r="HR2" s="21" t="str">
        <f t="shared" si="0"/>
        <v>Thu</v>
      </c>
      <c r="HS2" s="21" t="str">
        <f t="shared" si="0"/>
        <v>Fri</v>
      </c>
      <c r="HT2" s="21" t="str">
        <f t="shared" si="0"/>
        <v>Sat</v>
      </c>
      <c r="HU2" s="21" t="str">
        <f t="shared" si="0"/>
        <v>Sun</v>
      </c>
      <c r="HV2" s="21" t="str">
        <f t="shared" si="0"/>
        <v>Mon</v>
      </c>
      <c r="HW2" s="21" t="str">
        <f t="shared" si="0"/>
        <v>Tue</v>
      </c>
      <c r="HX2" s="21" t="str">
        <f t="shared" si="0"/>
        <v>Wed</v>
      </c>
      <c r="HY2" s="21" t="str">
        <f t="shared" si="0"/>
        <v>Thu</v>
      </c>
      <c r="HZ2" s="21" t="str">
        <f t="shared" si="0"/>
        <v>Fri</v>
      </c>
      <c r="IA2" s="21" t="str">
        <f t="shared" si="0"/>
        <v>Sat</v>
      </c>
      <c r="IB2" s="21" t="str">
        <f t="shared" si="0"/>
        <v>Sun</v>
      </c>
      <c r="IC2" s="21" t="str">
        <f t="shared" si="0"/>
        <v>Mon</v>
      </c>
      <c r="ID2" s="21" t="str">
        <f t="shared" si="0"/>
        <v>Tue</v>
      </c>
      <c r="IE2" s="21" t="str">
        <f t="shared" si="0"/>
        <v>Wed</v>
      </c>
      <c r="IF2" s="21" t="str">
        <f t="shared" si="0"/>
        <v>Thu</v>
      </c>
      <c r="IG2" s="21" t="str">
        <f t="shared" si="0"/>
        <v>Fri</v>
      </c>
      <c r="IH2" s="21" t="str">
        <f t="shared" si="0"/>
        <v>Sat</v>
      </c>
      <c r="II2" s="21" t="str">
        <f t="shared" si="0"/>
        <v>Sun</v>
      </c>
      <c r="IJ2" s="21" t="str">
        <f t="shared" si="0"/>
        <v>Mon</v>
      </c>
      <c r="IK2" s="21" t="str">
        <f t="shared" si="0"/>
        <v>Tue</v>
      </c>
      <c r="IL2" s="21" t="str">
        <f t="shared" si="0"/>
        <v>Wed</v>
      </c>
      <c r="IM2" s="21" t="str">
        <f t="shared" si="0"/>
        <v>Thu</v>
      </c>
      <c r="IN2" s="21" t="str">
        <f t="shared" si="0"/>
        <v>Fri</v>
      </c>
      <c r="IO2" s="21" t="str">
        <f t="shared" si="0"/>
        <v>Sat</v>
      </c>
      <c r="IP2" s="21" t="str">
        <f t="shared" si="0"/>
        <v>Sun</v>
      </c>
      <c r="IQ2" s="21" t="str">
        <f t="shared" si="0"/>
        <v>Mon</v>
      </c>
      <c r="IR2" s="21" t="str">
        <f t="shared" si="0"/>
        <v>Tue</v>
      </c>
      <c r="IS2" s="21" t="str">
        <f t="shared" si="0"/>
        <v>Wed</v>
      </c>
      <c r="IT2" s="21" t="str">
        <f t="shared" si="0"/>
        <v>Thu</v>
      </c>
      <c r="IU2" s="21" t="str">
        <f t="shared" si="0"/>
        <v>Fri</v>
      </c>
      <c r="IV2" s="21" t="str">
        <f t="shared" si="0"/>
        <v>Sat</v>
      </c>
      <c r="IW2" s="21" t="str">
        <f t="shared" si="0"/>
        <v>Sun</v>
      </c>
      <c r="IX2" s="21" t="str">
        <f t="shared" si="0"/>
        <v>Mon</v>
      </c>
      <c r="IY2" s="21" t="str">
        <f t="shared" si="0"/>
        <v>Tue</v>
      </c>
      <c r="IZ2" s="21" t="str">
        <f t="shared" si="0"/>
        <v>Wed</v>
      </c>
      <c r="JA2" s="21" t="str">
        <f t="shared" si="0"/>
        <v>Thu</v>
      </c>
      <c r="JB2" s="21" t="str">
        <f t="shared" si="0"/>
        <v>Fri</v>
      </c>
      <c r="JC2" s="21" t="str">
        <f t="shared" si="0"/>
        <v>Sat</v>
      </c>
      <c r="JD2" s="21" t="str">
        <f t="shared" si="0"/>
        <v>Sun</v>
      </c>
      <c r="JE2" s="21" t="str">
        <f t="shared" ref="JE2:NK2" si="1">IF(JE3=1,"Sun",IF(JE3=2,"Mon",IF(JE3=3,"Tue",IF(JE3=4,"Wed",IF(JE3=5,"Thu",IF(JE3=6,"Fri",IF(JE3=7,"Sat")))))))</f>
        <v>Mon</v>
      </c>
      <c r="JF2" s="21" t="str">
        <f t="shared" si="1"/>
        <v>Tue</v>
      </c>
      <c r="JG2" s="21" t="str">
        <f t="shared" si="1"/>
        <v>Wed</v>
      </c>
      <c r="JH2" s="21" t="str">
        <f t="shared" si="1"/>
        <v>Thu</v>
      </c>
      <c r="JI2" s="21" t="str">
        <f t="shared" si="1"/>
        <v>Fri</v>
      </c>
      <c r="JJ2" s="21" t="str">
        <f t="shared" si="1"/>
        <v>Sat</v>
      </c>
      <c r="JK2" s="21" t="str">
        <f t="shared" si="1"/>
        <v>Sun</v>
      </c>
      <c r="JL2" s="21" t="str">
        <f t="shared" si="1"/>
        <v>Mon</v>
      </c>
      <c r="JM2" s="21" t="str">
        <f t="shared" si="1"/>
        <v>Tue</v>
      </c>
      <c r="JN2" s="21" t="str">
        <f t="shared" si="1"/>
        <v>Wed</v>
      </c>
      <c r="JO2" s="21" t="str">
        <f t="shared" si="1"/>
        <v>Thu</v>
      </c>
      <c r="JP2" s="21" t="str">
        <f t="shared" si="1"/>
        <v>Fri</v>
      </c>
      <c r="JQ2" s="21" t="str">
        <f t="shared" si="1"/>
        <v>Sat</v>
      </c>
      <c r="JR2" s="21" t="str">
        <f t="shared" si="1"/>
        <v>Sun</v>
      </c>
      <c r="JS2" s="21" t="str">
        <f t="shared" si="1"/>
        <v>Mon</v>
      </c>
      <c r="JT2" s="21" t="str">
        <f t="shared" si="1"/>
        <v>Tue</v>
      </c>
      <c r="JU2" s="21" t="str">
        <f t="shared" si="1"/>
        <v>Wed</v>
      </c>
      <c r="JV2" s="21" t="str">
        <f t="shared" si="1"/>
        <v>Thu</v>
      </c>
      <c r="JW2" s="21" t="str">
        <f t="shared" si="1"/>
        <v>Fri</v>
      </c>
      <c r="JX2" s="21" t="str">
        <f t="shared" si="1"/>
        <v>Sat</v>
      </c>
      <c r="JY2" s="21" t="str">
        <f t="shared" si="1"/>
        <v>Sun</v>
      </c>
      <c r="JZ2" s="21" t="str">
        <f t="shared" si="1"/>
        <v>Mon</v>
      </c>
      <c r="KA2" s="21" t="str">
        <f t="shared" si="1"/>
        <v>Tue</v>
      </c>
      <c r="KB2" s="21" t="str">
        <f t="shared" si="1"/>
        <v>Wed</v>
      </c>
      <c r="KC2" s="21" t="str">
        <f t="shared" si="1"/>
        <v>Thu</v>
      </c>
      <c r="KD2" s="21" t="str">
        <f t="shared" si="1"/>
        <v>Fri</v>
      </c>
      <c r="KE2" s="21" t="str">
        <f t="shared" si="1"/>
        <v>Sat</v>
      </c>
      <c r="KF2" s="21" t="str">
        <f t="shared" si="1"/>
        <v>Sun</v>
      </c>
      <c r="KG2" s="21" t="str">
        <f t="shared" si="1"/>
        <v>Mon</v>
      </c>
      <c r="KH2" s="21" t="str">
        <f t="shared" si="1"/>
        <v>Tue</v>
      </c>
      <c r="KI2" s="21" t="str">
        <f t="shared" si="1"/>
        <v>Wed</v>
      </c>
      <c r="KJ2" s="21" t="str">
        <f t="shared" si="1"/>
        <v>Thu</v>
      </c>
      <c r="KK2" s="21" t="str">
        <f t="shared" si="1"/>
        <v>Fri</v>
      </c>
      <c r="KL2" s="21" t="str">
        <f t="shared" si="1"/>
        <v>Sat</v>
      </c>
      <c r="KM2" s="21" t="str">
        <f t="shared" si="1"/>
        <v>Sun</v>
      </c>
      <c r="KN2" s="21" t="str">
        <f t="shared" si="1"/>
        <v>Mon</v>
      </c>
      <c r="KO2" s="21" t="str">
        <f t="shared" si="1"/>
        <v>Tue</v>
      </c>
      <c r="KP2" s="21" t="str">
        <f t="shared" si="1"/>
        <v>Wed</v>
      </c>
      <c r="KQ2" s="21" t="str">
        <f t="shared" si="1"/>
        <v>Thu</v>
      </c>
      <c r="KR2" s="21" t="str">
        <f t="shared" si="1"/>
        <v>Fri</v>
      </c>
      <c r="KS2" s="21" t="str">
        <f t="shared" si="1"/>
        <v>Sat</v>
      </c>
      <c r="KT2" s="21" t="str">
        <f t="shared" si="1"/>
        <v>Sun</v>
      </c>
      <c r="KU2" s="21" t="str">
        <f t="shared" si="1"/>
        <v>Mon</v>
      </c>
      <c r="KV2" s="21" t="str">
        <f t="shared" si="1"/>
        <v>Tue</v>
      </c>
      <c r="KW2" s="21" t="str">
        <f t="shared" si="1"/>
        <v>Wed</v>
      </c>
      <c r="KX2" s="21" t="str">
        <f t="shared" si="1"/>
        <v>Thu</v>
      </c>
      <c r="KY2" s="21" t="str">
        <f t="shared" si="1"/>
        <v>Fri</v>
      </c>
      <c r="KZ2" s="21" t="str">
        <f t="shared" si="1"/>
        <v>Sat</v>
      </c>
      <c r="LA2" s="21" t="str">
        <f t="shared" si="1"/>
        <v>Sun</v>
      </c>
      <c r="LB2" s="21" t="str">
        <f t="shared" si="1"/>
        <v>Mon</v>
      </c>
      <c r="LC2" s="21" t="str">
        <f t="shared" si="1"/>
        <v>Tue</v>
      </c>
      <c r="LD2" s="21" t="str">
        <f t="shared" si="1"/>
        <v>Wed</v>
      </c>
      <c r="LE2" s="21" t="str">
        <f t="shared" si="1"/>
        <v>Thu</v>
      </c>
      <c r="LF2" s="21" t="str">
        <f t="shared" si="1"/>
        <v>Fri</v>
      </c>
      <c r="LG2" s="21" t="str">
        <f t="shared" si="1"/>
        <v>Sat</v>
      </c>
      <c r="LH2" s="21" t="str">
        <f t="shared" si="1"/>
        <v>Sun</v>
      </c>
      <c r="LI2" s="21" t="str">
        <f t="shared" si="1"/>
        <v>Mon</v>
      </c>
      <c r="LJ2" s="21" t="str">
        <f t="shared" si="1"/>
        <v>Tue</v>
      </c>
      <c r="LK2" s="21" t="str">
        <f t="shared" si="1"/>
        <v>Wed</v>
      </c>
      <c r="LL2" s="21" t="str">
        <f t="shared" si="1"/>
        <v>Thu</v>
      </c>
      <c r="LM2" s="21" t="str">
        <f t="shared" si="1"/>
        <v>Fri</v>
      </c>
      <c r="LN2" s="21" t="str">
        <f t="shared" si="1"/>
        <v>Sat</v>
      </c>
      <c r="LO2" s="21" t="str">
        <f t="shared" si="1"/>
        <v>Sun</v>
      </c>
      <c r="LP2" s="21" t="str">
        <f t="shared" si="1"/>
        <v>Mon</v>
      </c>
      <c r="LQ2" s="21" t="str">
        <f t="shared" si="1"/>
        <v>Tue</v>
      </c>
      <c r="LR2" s="21" t="str">
        <f t="shared" si="1"/>
        <v>Wed</v>
      </c>
      <c r="LS2" s="21" t="str">
        <f t="shared" si="1"/>
        <v>Thu</v>
      </c>
      <c r="LT2" s="21" t="str">
        <f t="shared" si="1"/>
        <v>Fri</v>
      </c>
      <c r="LU2" s="21" t="str">
        <f t="shared" si="1"/>
        <v>Sat</v>
      </c>
      <c r="LV2" s="21" t="str">
        <f t="shared" si="1"/>
        <v>Sun</v>
      </c>
      <c r="LW2" s="21" t="str">
        <f t="shared" si="1"/>
        <v>Mon</v>
      </c>
      <c r="LX2" s="21" t="str">
        <f t="shared" si="1"/>
        <v>Tue</v>
      </c>
      <c r="LY2" s="21" t="str">
        <f t="shared" si="1"/>
        <v>Wed</v>
      </c>
      <c r="LZ2" s="21" t="str">
        <f t="shared" si="1"/>
        <v>Thu</v>
      </c>
      <c r="MA2" s="21" t="str">
        <f t="shared" si="1"/>
        <v>Fri</v>
      </c>
      <c r="MB2" s="21" t="str">
        <f t="shared" si="1"/>
        <v>Sat</v>
      </c>
      <c r="MC2" s="21" t="str">
        <f t="shared" si="1"/>
        <v>Sun</v>
      </c>
      <c r="MD2" s="21" t="str">
        <f t="shared" si="1"/>
        <v>Mon</v>
      </c>
      <c r="ME2" s="21" t="str">
        <f t="shared" si="1"/>
        <v>Tue</v>
      </c>
      <c r="MF2" s="21" t="str">
        <f t="shared" si="1"/>
        <v>Wed</v>
      </c>
      <c r="MG2" s="21" t="str">
        <f t="shared" si="1"/>
        <v>Thu</v>
      </c>
      <c r="MH2" s="21" t="str">
        <f t="shared" si="1"/>
        <v>Fri</v>
      </c>
      <c r="MI2" s="21" t="str">
        <f t="shared" si="1"/>
        <v>Sat</v>
      </c>
      <c r="MJ2" s="21" t="str">
        <f t="shared" si="1"/>
        <v>Sun</v>
      </c>
      <c r="MK2" s="21" t="str">
        <f t="shared" si="1"/>
        <v>Mon</v>
      </c>
      <c r="ML2" s="21" t="str">
        <f t="shared" si="1"/>
        <v>Tue</v>
      </c>
      <c r="MM2" s="21" t="str">
        <f t="shared" si="1"/>
        <v>Wed</v>
      </c>
      <c r="MN2" s="21" t="str">
        <f t="shared" si="1"/>
        <v>Thu</v>
      </c>
      <c r="MO2" s="21" t="str">
        <f t="shared" si="1"/>
        <v>Fri</v>
      </c>
      <c r="MP2" s="21" t="str">
        <f t="shared" si="1"/>
        <v>Sat</v>
      </c>
      <c r="MQ2" s="21" t="str">
        <f t="shared" si="1"/>
        <v>Sun</v>
      </c>
      <c r="MR2" s="21" t="str">
        <f t="shared" si="1"/>
        <v>Mon</v>
      </c>
      <c r="MS2" s="21" t="str">
        <f t="shared" si="1"/>
        <v>Tue</v>
      </c>
      <c r="MT2" s="21" t="str">
        <f t="shared" si="1"/>
        <v>Wed</v>
      </c>
      <c r="MU2" s="21" t="str">
        <f t="shared" si="1"/>
        <v>Thu</v>
      </c>
      <c r="MV2" s="21" t="str">
        <f t="shared" si="1"/>
        <v>Fri</v>
      </c>
      <c r="MW2" s="21" t="str">
        <f t="shared" si="1"/>
        <v>Sat</v>
      </c>
      <c r="MX2" s="21" t="str">
        <f t="shared" si="1"/>
        <v>Sun</v>
      </c>
      <c r="MY2" s="21" t="str">
        <f t="shared" si="1"/>
        <v>Mon</v>
      </c>
      <c r="MZ2" s="21" t="str">
        <f t="shared" si="1"/>
        <v>Tue</v>
      </c>
      <c r="NA2" s="21" t="str">
        <f t="shared" si="1"/>
        <v>Wed</v>
      </c>
      <c r="NB2" s="21" t="str">
        <f t="shared" si="1"/>
        <v>Thu</v>
      </c>
      <c r="NC2" s="21" t="str">
        <f t="shared" si="1"/>
        <v>Fri</v>
      </c>
      <c r="ND2" s="21" t="str">
        <f t="shared" si="1"/>
        <v>Sat</v>
      </c>
      <c r="NE2" s="21" t="str">
        <f t="shared" si="1"/>
        <v>Sun</v>
      </c>
      <c r="NF2" s="21" t="str">
        <f t="shared" si="1"/>
        <v>Mon</v>
      </c>
      <c r="NG2" s="21" t="str">
        <f t="shared" si="1"/>
        <v>Tue</v>
      </c>
      <c r="NH2" s="21" t="str">
        <f t="shared" si="1"/>
        <v>Wed</v>
      </c>
      <c r="NI2" s="21" t="str">
        <f t="shared" si="1"/>
        <v>Thu</v>
      </c>
      <c r="NJ2" s="21" t="str">
        <f t="shared" si="1"/>
        <v>Fri</v>
      </c>
      <c r="NK2" s="21" t="str">
        <f t="shared" si="1"/>
        <v>Sat</v>
      </c>
    </row>
    <row r="3" spans="1:1030" ht="18" hidden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3">
        <f t="shared" ref="J3:NK3" si="2">WEEKDAY(J4)</f>
        <v>6</v>
      </c>
      <c r="K3" s="23">
        <f t="shared" si="2"/>
        <v>7</v>
      </c>
      <c r="L3" s="23">
        <f t="shared" si="2"/>
        <v>1</v>
      </c>
      <c r="M3" s="23">
        <f t="shared" si="2"/>
        <v>2</v>
      </c>
      <c r="N3" s="23">
        <f t="shared" si="2"/>
        <v>3</v>
      </c>
      <c r="O3" s="23">
        <f t="shared" si="2"/>
        <v>4</v>
      </c>
      <c r="P3" s="23">
        <f t="shared" si="2"/>
        <v>5</v>
      </c>
      <c r="Q3" s="23">
        <f t="shared" si="2"/>
        <v>6</v>
      </c>
      <c r="R3" s="23">
        <f t="shared" si="2"/>
        <v>7</v>
      </c>
      <c r="S3" s="23">
        <f t="shared" si="2"/>
        <v>1</v>
      </c>
      <c r="T3" s="23">
        <f t="shared" si="2"/>
        <v>2</v>
      </c>
      <c r="U3" s="23">
        <f t="shared" si="2"/>
        <v>3</v>
      </c>
      <c r="V3" s="23">
        <f t="shared" si="2"/>
        <v>4</v>
      </c>
      <c r="W3" s="23">
        <f t="shared" si="2"/>
        <v>5</v>
      </c>
      <c r="X3" s="23">
        <f t="shared" si="2"/>
        <v>6</v>
      </c>
      <c r="Y3" s="23">
        <f t="shared" si="2"/>
        <v>7</v>
      </c>
      <c r="Z3" s="23">
        <f t="shared" si="2"/>
        <v>1</v>
      </c>
      <c r="AA3" s="23">
        <f t="shared" si="2"/>
        <v>2</v>
      </c>
      <c r="AB3" s="23">
        <f t="shared" si="2"/>
        <v>3</v>
      </c>
      <c r="AC3" s="23">
        <f t="shared" si="2"/>
        <v>4</v>
      </c>
      <c r="AD3" s="23">
        <f t="shared" si="2"/>
        <v>5</v>
      </c>
      <c r="AE3" s="23">
        <f t="shared" si="2"/>
        <v>6</v>
      </c>
      <c r="AF3" s="23">
        <f t="shared" si="2"/>
        <v>7</v>
      </c>
      <c r="AG3" s="23">
        <f t="shared" si="2"/>
        <v>1</v>
      </c>
      <c r="AH3" s="23">
        <f t="shared" si="2"/>
        <v>2</v>
      </c>
      <c r="AI3" s="23">
        <f t="shared" si="2"/>
        <v>3</v>
      </c>
      <c r="AJ3" s="23">
        <f t="shared" si="2"/>
        <v>4</v>
      </c>
      <c r="AK3" s="23">
        <f t="shared" si="2"/>
        <v>5</v>
      </c>
      <c r="AL3" s="23">
        <f t="shared" si="2"/>
        <v>6</v>
      </c>
      <c r="AM3" s="23">
        <f t="shared" si="2"/>
        <v>7</v>
      </c>
      <c r="AN3" s="23">
        <f t="shared" si="2"/>
        <v>1</v>
      </c>
      <c r="AO3" s="23">
        <f t="shared" si="2"/>
        <v>2</v>
      </c>
      <c r="AP3" s="23">
        <f t="shared" si="2"/>
        <v>3</v>
      </c>
      <c r="AQ3" s="23">
        <f t="shared" si="2"/>
        <v>4</v>
      </c>
      <c r="AR3" s="23">
        <f t="shared" si="2"/>
        <v>5</v>
      </c>
      <c r="AS3" s="23">
        <f t="shared" si="2"/>
        <v>6</v>
      </c>
      <c r="AT3" s="23">
        <f t="shared" si="2"/>
        <v>7</v>
      </c>
      <c r="AU3" s="23">
        <f t="shared" si="2"/>
        <v>1</v>
      </c>
      <c r="AV3" s="23">
        <f t="shared" si="2"/>
        <v>2</v>
      </c>
      <c r="AW3" s="23">
        <f t="shared" si="2"/>
        <v>3</v>
      </c>
      <c r="AX3" s="23">
        <f t="shared" si="2"/>
        <v>4</v>
      </c>
      <c r="AY3" s="23">
        <f t="shared" si="2"/>
        <v>5</v>
      </c>
      <c r="AZ3" s="23">
        <f t="shared" si="2"/>
        <v>6</v>
      </c>
      <c r="BA3" s="23">
        <f t="shared" si="2"/>
        <v>7</v>
      </c>
      <c r="BB3" s="23">
        <f t="shared" si="2"/>
        <v>1</v>
      </c>
      <c r="BC3" s="23">
        <f t="shared" si="2"/>
        <v>2</v>
      </c>
      <c r="BD3" s="23">
        <f t="shared" si="2"/>
        <v>3</v>
      </c>
      <c r="BE3" s="23">
        <f t="shared" si="2"/>
        <v>4</v>
      </c>
      <c r="BF3" s="23">
        <f t="shared" si="2"/>
        <v>5</v>
      </c>
      <c r="BG3" s="23">
        <f t="shared" si="2"/>
        <v>6</v>
      </c>
      <c r="BH3" s="23">
        <f t="shared" si="2"/>
        <v>7</v>
      </c>
      <c r="BI3" s="23">
        <f t="shared" si="2"/>
        <v>1</v>
      </c>
      <c r="BJ3" s="23">
        <f t="shared" si="2"/>
        <v>2</v>
      </c>
      <c r="BK3" s="23">
        <f t="shared" si="2"/>
        <v>3</v>
      </c>
      <c r="BL3" s="23">
        <f t="shared" si="2"/>
        <v>4</v>
      </c>
      <c r="BM3" s="23">
        <f t="shared" si="2"/>
        <v>5</v>
      </c>
      <c r="BN3" s="23">
        <f t="shared" si="2"/>
        <v>6</v>
      </c>
      <c r="BO3" s="23">
        <f t="shared" si="2"/>
        <v>7</v>
      </c>
      <c r="BP3" s="23">
        <f t="shared" si="2"/>
        <v>1</v>
      </c>
      <c r="BQ3" s="23">
        <f t="shared" si="2"/>
        <v>2</v>
      </c>
      <c r="BR3" s="23">
        <f t="shared" si="2"/>
        <v>3</v>
      </c>
      <c r="BS3" s="23">
        <f t="shared" si="2"/>
        <v>4</v>
      </c>
      <c r="BT3" s="23">
        <f t="shared" si="2"/>
        <v>5</v>
      </c>
      <c r="BU3" s="23">
        <f t="shared" si="2"/>
        <v>6</v>
      </c>
      <c r="BV3" s="23">
        <f t="shared" si="2"/>
        <v>7</v>
      </c>
      <c r="BW3" s="23">
        <f t="shared" si="2"/>
        <v>1</v>
      </c>
      <c r="BX3" s="23">
        <f t="shared" si="2"/>
        <v>2</v>
      </c>
      <c r="BY3" s="23">
        <f t="shared" si="2"/>
        <v>3</v>
      </c>
      <c r="BZ3" s="23">
        <f t="shared" si="2"/>
        <v>4</v>
      </c>
      <c r="CA3" s="23">
        <f t="shared" si="2"/>
        <v>5</v>
      </c>
      <c r="CB3" s="23">
        <f t="shared" si="2"/>
        <v>6</v>
      </c>
      <c r="CC3" s="23">
        <f t="shared" si="2"/>
        <v>7</v>
      </c>
      <c r="CD3" s="23">
        <f t="shared" si="2"/>
        <v>1</v>
      </c>
      <c r="CE3" s="23">
        <f t="shared" si="2"/>
        <v>2</v>
      </c>
      <c r="CF3" s="23">
        <f t="shared" si="2"/>
        <v>3</v>
      </c>
      <c r="CG3" s="23">
        <f t="shared" si="2"/>
        <v>4</v>
      </c>
      <c r="CH3" s="23">
        <f t="shared" si="2"/>
        <v>5</v>
      </c>
      <c r="CI3" s="23">
        <f t="shared" si="2"/>
        <v>6</v>
      </c>
      <c r="CJ3" s="23">
        <f t="shared" si="2"/>
        <v>7</v>
      </c>
      <c r="CK3" s="23">
        <f t="shared" si="2"/>
        <v>1</v>
      </c>
      <c r="CL3" s="23">
        <f t="shared" si="2"/>
        <v>2</v>
      </c>
      <c r="CM3" s="23">
        <f t="shared" si="2"/>
        <v>3</v>
      </c>
      <c r="CN3" s="23">
        <f t="shared" si="2"/>
        <v>4</v>
      </c>
      <c r="CO3" s="23">
        <f t="shared" si="2"/>
        <v>5</v>
      </c>
      <c r="CP3" s="23">
        <f t="shared" si="2"/>
        <v>6</v>
      </c>
      <c r="CQ3" s="23">
        <f t="shared" si="2"/>
        <v>7</v>
      </c>
      <c r="CR3" s="23">
        <f t="shared" si="2"/>
        <v>1</v>
      </c>
      <c r="CS3" s="23">
        <f t="shared" si="2"/>
        <v>2</v>
      </c>
      <c r="CT3" s="23">
        <f t="shared" si="2"/>
        <v>3</v>
      </c>
      <c r="CU3" s="23">
        <f t="shared" si="2"/>
        <v>4</v>
      </c>
      <c r="CV3" s="23">
        <f t="shared" si="2"/>
        <v>5</v>
      </c>
      <c r="CW3" s="23">
        <f t="shared" si="2"/>
        <v>6</v>
      </c>
      <c r="CX3" s="23">
        <f t="shared" si="2"/>
        <v>7</v>
      </c>
      <c r="CY3" s="23">
        <f t="shared" si="2"/>
        <v>1</v>
      </c>
      <c r="CZ3" s="23">
        <f t="shared" si="2"/>
        <v>2</v>
      </c>
      <c r="DA3" s="23">
        <f t="shared" si="2"/>
        <v>3</v>
      </c>
      <c r="DB3" s="23">
        <f t="shared" si="2"/>
        <v>4</v>
      </c>
      <c r="DC3" s="23">
        <f t="shared" si="2"/>
        <v>5</v>
      </c>
      <c r="DD3" s="23">
        <f t="shared" si="2"/>
        <v>6</v>
      </c>
      <c r="DE3" s="23">
        <f t="shared" si="2"/>
        <v>7</v>
      </c>
      <c r="DF3" s="23">
        <f t="shared" si="2"/>
        <v>1</v>
      </c>
      <c r="DG3" s="23">
        <f t="shared" si="2"/>
        <v>2</v>
      </c>
      <c r="DH3" s="23">
        <f t="shared" si="2"/>
        <v>3</v>
      </c>
      <c r="DI3" s="23">
        <f t="shared" si="2"/>
        <v>4</v>
      </c>
      <c r="DJ3" s="23">
        <f t="shared" si="2"/>
        <v>5</v>
      </c>
      <c r="DK3" s="23">
        <f t="shared" si="2"/>
        <v>6</v>
      </c>
      <c r="DL3" s="23">
        <f t="shared" si="2"/>
        <v>7</v>
      </c>
      <c r="DM3" s="23">
        <f t="shared" si="2"/>
        <v>1</v>
      </c>
      <c r="DN3" s="23">
        <f t="shared" si="2"/>
        <v>2</v>
      </c>
      <c r="DO3" s="23">
        <f t="shared" si="2"/>
        <v>3</v>
      </c>
      <c r="DP3" s="23">
        <f t="shared" si="2"/>
        <v>4</v>
      </c>
      <c r="DQ3" s="23">
        <f t="shared" si="2"/>
        <v>5</v>
      </c>
      <c r="DR3" s="23">
        <f t="shared" si="2"/>
        <v>6</v>
      </c>
      <c r="DS3" s="23">
        <f t="shared" si="2"/>
        <v>7</v>
      </c>
      <c r="DT3" s="23">
        <f t="shared" si="2"/>
        <v>1</v>
      </c>
      <c r="DU3" s="23">
        <f t="shared" si="2"/>
        <v>2</v>
      </c>
      <c r="DV3" s="23">
        <f t="shared" si="2"/>
        <v>3</v>
      </c>
      <c r="DW3" s="23">
        <f t="shared" si="2"/>
        <v>4</v>
      </c>
      <c r="DX3" s="23">
        <f t="shared" si="2"/>
        <v>5</v>
      </c>
      <c r="DY3" s="23">
        <f t="shared" si="2"/>
        <v>6</v>
      </c>
      <c r="DZ3" s="23">
        <f t="shared" si="2"/>
        <v>7</v>
      </c>
      <c r="EA3" s="23">
        <f t="shared" si="2"/>
        <v>1</v>
      </c>
      <c r="EB3" s="23">
        <f t="shared" si="2"/>
        <v>2</v>
      </c>
      <c r="EC3" s="23">
        <f t="shared" si="2"/>
        <v>3</v>
      </c>
      <c r="ED3" s="23">
        <f t="shared" si="2"/>
        <v>4</v>
      </c>
      <c r="EE3" s="23">
        <f t="shared" si="2"/>
        <v>5</v>
      </c>
      <c r="EF3" s="23">
        <f t="shared" si="2"/>
        <v>6</v>
      </c>
      <c r="EG3" s="23">
        <f t="shared" si="2"/>
        <v>7</v>
      </c>
      <c r="EH3" s="23">
        <f t="shared" si="2"/>
        <v>1</v>
      </c>
      <c r="EI3" s="23">
        <f t="shared" si="2"/>
        <v>2</v>
      </c>
      <c r="EJ3" s="23">
        <f t="shared" si="2"/>
        <v>3</v>
      </c>
      <c r="EK3" s="23">
        <f t="shared" si="2"/>
        <v>4</v>
      </c>
      <c r="EL3" s="23">
        <f t="shared" si="2"/>
        <v>5</v>
      </c>
      <c r="EM3" s="23">
        <f t="shared" si="2"/>
        <v>6</v>
      </c>
      <c r="EN3" s="23">
        <f t="shared" si="2"/>
        <v>7</v>
      </c>
      <c r="EO3" s="23">
        <f t="shared" si="2"/>
        <v>1</v>
      </c>
      <c r="EP3" s="23">
        <f t="shared" si="2"/>
        <v>2</v>
      </c>
      <c r="EQ3" s="23">
        <f t="shared" si="2"/>
        <v>3</v>
      </c>
      <c r="ER3" s="23">
        <f t="shared" si="2"/>
        <v>4</v>
      </c>
      <c r="ES3" s="23">
        <f t="shared" si="2"/>
        <v>5</v>
      </c>
      <c r="ET3" s="23">
        <f t="shared" si="2"/>
        <v>6</v>
      </c>
      <c r="EU3" s="23">
        <f t="shared" si="2"/>
        <v>7</v>
      </c>
      <c r="EV3" s="23">
        <f t="shared" si="2"/>
        <v>1</v>
      </c>
      <c r="EW3" s="23">
        <f t="shared" si="2"/>
        <v>2</v>
      </c>
      <c r="EX3" s="23">
        <f t="shared" si="2"/>
        <v>3</v>
      </c>
      <c r="EY3" s="23">
        <f t="shared" si="2"/>
        <v>4</v>
      </c>
      <c r="EZ3" s="23">
        <f t="shared" si="2"/>
        <v>5</v>
      </c>
      <c r="FA3" s="23">
        <f t="shared" si="2"/>
        <v>6</v>
      </c>
      <c r="FB3" s="23">
        <f t="shared" si="2"/>
        <v>7</v>
      </c>
      <c r="FC3" s="23">
        <f t="shared" si="2"/>
        <v>1</v>
      </c>
      <c r="FD3" s="23">
        <f t="shared" si="2"/>
        <v>2</v>
      </c>
      <c r="FE3" s="23">
        <f t="shared" si="2"/>
        <v>3</v>
      </c>
      <c r="FF3" s="23">
        <f t="shared" si="2"/>
        <v>4</v>
      </c>
      <c r="FG3" s="23">
        <f t="shared" si="2"/>
        <v>5</v>
      </c>
      <c r="FH3" s="23">
        <f t="shared" si="2"/>
        <v>6</v>
      </c>
      <c r="FI3" s="23">
        <f t="shared" si="2"/>
        <v>7</v>
      </c>
      <c r="FJ3" s="23">
        <f t="shared" si="2"/>
        <v>1</v>
      </c>
      <c r="FK3" s="23">
        <f t="shared" si="2"/>
        <v>2</v>
      </c>
      <c r="FL3" s="23">
        <f t="shared" si="2"/>
        <v>3</v>
      </c>
      <c r="FM3" s="23">
        <f t="shared" si="2"/>
        <v>4</v>
      </c>
      <c r="FN3" s="23">
        <f t="shared" si="2"/>
        <v>5</v>
      </c>
      <c r="FO3" s="23">
        <f t="shared" si="2"/>
        <v>6</v>
      </c>
      <c r="FP3" s="23">
        <f t="shared" si="2"/>
        <v>7</v>
      </c>
      <c r="FQ3" s="23">
        <f t="shared" si="2"/>
        <v>1</v>
      </c>
      <c r="FR3" s="23">
        <f t="shared" si="2"/>
        <v>2</v>
      </c>
      <c r="FS3" s="23">
        <f t="shared" si="2"/>
        <v>3</v>
      </c>
      <c r="FT3" s="23">
        <f t="shared" si="2"/>
        <v>4</v>
      </c>
      <c r="FU3" s="23">
        <f t="shared" si="2"/>
        <v>5</v>
      </c>
      <c r="FV3" s="23">
        <f t="shared" si="2"/>
        <v>6</v>
      </c>
      <c r="FW3" s="23">
        <f t="shared" si="2"/>
        <v>7</v>
      </c>
      <c r="FX3" s="23">
        <f t="shared" si="2"/>
        <v>1</v>
      </c>
      <c r="FY3" s="23">
        <f t="shared" si="2"/>
        <v>2</v>
      </c>
      <c r="FZ3" s="23">
        <f t="shared" si="2"/>
        <v>3</v>
      </c>
      <c r="GA3" s="23">
        <f t="shared" si="2"/>
        <v>4</v>
      </c>
      <c r="GB3" s="23">
        <f t="shared" si="2"/>
        <v>5</v>
      </c>
      <c r="GC3" s="23">
        <f t="shared" si="2"/>
        <v>6</v>
      </c>
      <c r="GD3" s="23">
        <f t="shared" si="2"/>
        <v>7</v>
      </c>
      <c r="GE3" s="23">
        <f t="shared" si="2"/>
        <v>1</v>
      </c>
      <c r="GF3" s="23">
        <f t="shared" si="2"/>
        <v>2</v>
      </c>
      <c r="GG3" s="23">
        <f t="shared" si="2"/>
        <v>3</v>
      </c>
      <c r="GH3" s="23">
        <f t="shared" si="2"/>
        <v>4</v>
      </c>
      <c r="GI3" s="23">
        <f t="shared" si="2"/>
        <v>5</v>
      </c>
      <c r="GJ3" s="23">
        <f t="shared" si="2"/>
        <v>6</v>
      </c>
      <c r="GK3" s="23">
        <f t="shared" si="2"/>
        <v>7</v>
      </c>
      <c r="GL3" s="23">
        <f t="shared" si="2"/>
        <v>1</v>
      </c>
      <c r="GM3" s="23">
        <f t="shared" si="2"/>
        <v>2</v>
      </c>
      <c r="GN3" s="23">
        <f t="shared" si="2"/>
        <v>3</v>
      </c>
      <c r="GO3" s="23">
        <f t="shared" si="2"/>
        <v>4</v>
      </c>
      <c r="GP3" s="23">
        <f t="shared" si="2"/>
        <v>5</v>
      </c>
      <c r="GQ3" s="23">
        <f t="shared" si="2"/>
        <v>6</v>
      </c>
      <c r="GR3" s="23">
        <f t="shared" si="2"/>
        <v>7</v>
      </c>
      <c r="GS3" s="23">
        <f t="shared" si="2"/>
        <v>1</v>
      </c>
      <c r="GT3" s="23">
        <f t="shared" si="2"/>
        <v>2</v>
      </c>
      <c r="GU3" s="23">
        <f t="shared" si="2"/>
        <v>3</v>
      </c>
      <c r="GV3" s="23">
        <f t="shared" si="2"/>
        <v>4</v>
      </c>
      <c r="GW3" s="23">
        <f t="shared" si="2"/>
        <v>5</v>
      </c>
      <c r="GX3" s="23">
        <f t="shared" si="2"/>
        <v>6</v>
      </c>
      <c r="GY3" s="23">
        <f t="shared" si="2"/>
        <v>7</v>
      </c>
      <c r="GZ3" s="23">
        <f t="shared" si="2"/>
        <v>1</v>
      </c>
      <c r="HA3" s="23">
        <f t="shared" si="2"/>
        <v>2</v>
      </c>
      <c r="HB3" s="23">
        <f t="shared" si="2"/>
        <v>3</v>
      </c>
      <c r="HC3" s="23">
        <f t="shared" si="2"/>
        <v>4</v>
      </c>
      <c r="HD3" s="23">
        <f t="shared" si="2"/>
        <v>5</v>
      </c>
      <c r="HE3" s="23">
        <f t="shared" si="2"/>
        <v>6</v>
      </c>
      <c r="HF3" s="23">
        <f t="shared" si="2"/>
        <v>7</v>
      </c>
      <c r="HG3" s="23">
        <f t="shared" si="2"/>
        <v>1</v>
      </c>
      <c r="HH3" s="23">
        <f t="shared" si="2"/>
        <v>2</v>
      </c>
      <c r="HI3" s="23">
        <f t="shared" si="2"/>
        <v>3</v>
      </c>
      <c r="HJ3" s="23">
        <f t="shared" si="2"/>
        <v>4</v>
      </c>
      <c r="HK3" s="23">
        <f t="shared" si="2"/>
        <v>5</v>
      </c>
      <c r="HL3" s="23">
        <f t="shared" si="2"/>
        <v>6</v>
      </c>
      <c r="HM3" s="23">
        <f t="shared" si="2"/>
        <v>7</v>
      </c>
      <c r="HN3" s="23">
        <f t="shared" si="2"/>
        <v>1</v>
      </c>
      <c r="HO3" s="23">
        <f t="shared" si="2"/>
        <v>2</v>
      </c>
      <c r="HP3" s="23">
        <f t="shared" si="2"/>
        <v>3</v>
      </c>
      <c r="HQ3" s="23">
        <f t="shared" si="2"/>
        <v>4</v>
      </c>
      <c r="HR3" s="23">
        <f t="shared" si="2"/>
        <v>5</v>
      </c>
      <c r="HS3" s="23">
        <f t="shared" si="2"/>
        <v>6</v>
      </c>
      <c r="HT3" s="23">
        <f t="shared" si="2"/>
        <v>7</v>
      </c>
      <c r="HU3" s="23">
        <f t="shared" si="2"/>
        <v>1</v>
      </c>
      <c r="HV3" s="23">
        <f t="shared" si="2"/>
        <v>2</v>
      </c>
      <c r="HW3" s="23">
        <f t="shared" si="2"/>
        <v>3</v>
      </c>
      <c r="HX3" s="23">
        <f t="shared" si="2"/>
        <v>4</v>
      </c>
      <c r="HY3" s="23">
        <f t="shared" si="2"/>
        <v>5</v>
      </c>
      <c r="HZ3" s="23">
        <f t="shared" si="2"/>
        <v>6</v>
      </c>
      <c r="IA3" s="23">
        <f t="shared" si="2"/>
        <v>7</v>
      </c>
      <c r="IB3" s="23">
        <f t="shared" si="2"/>
        <v>1</v>
      </c>
      <c r="IC3" s="23">
        <f t="shared" si="2"/>
        <v>2</v>
      </c>
      <c r="ID3" s="23">
        <f t="shared" si="2"/>
        <v>3</v>
      </c>
      <c r="IE3" s="23">
        <f t="shared" si="2"/>
        <v>4</v>
      </c>
      <c r="IF3" s="23">
        <f t="shared" si="2"/>
        <v>5</v>
      </c>
      <c r="IG3" s="23">
        <f t="shared" si="2"/>
        <v>6</v>
      </c>
      <c r="IH3" s="23">
        <f t="shared" si="2"/>
        <v>7</v>
      </c>
      <c r="II3" s="23">
        <f t="shared" si="2"/>
        <v>1</v>
      </c>
      <c r="IJ3" s="23">
        <f t="shared" si="2"/>
        <v>2</v>
      </c>
      <c r="IK3" s="23">
        <f t="shared" si="2"/>
        <v>3</v>
      </c>
      <c r="IL3" s="23">
        <f t="shared" si="2"/>
        <v>4</v>
      </c>
      <c r="IM3" s="23">
        <f t="shared" si="2"/>
        <v>5</v>
      </c>
      <c r="IN3" s="23">
        <f t="shared" si="2"/>
        <v>6</v>
      </c>
      <c r="IO3" s="23">
        <f t="shared" si="2"/>
        <v>7</v>
      </c>
      <c r="IP3" s="23">
        <f t="shared" si="2"/>
        <v>1</v>
      </c>
      <c r="IQ3" s="23">
        <f t="shared" si="2"/>
        <v>2</v>
      </c>
      <c r="IR3" s="23">
        <f t="shared" si="2"/>
        <v>3</v>
      </c>
      <c r="IS3" s="23">
        <f t="shared" si="2"/>
        <v>4</v>
      </c>
      <c r="IT3" s="23">
        <f t="shared" si="2"/>
        <v>5</v>
      </c>
      <c r="IU3" s="23">
        <f t="shared" si="2"/>
        <v>6</v>
      </c>
      <c r="IV3" s="23">
        <f t="shared" si="2"/>
        <v>7</v>
      </c>
      <c r="IW3" s="23">
        <f t="shared" si="2"/>
        <v>1</v>
      </c>
      <c r="IX3" s="23">
        <f t="shared" si="2"/>
        <v>2</v>
      </c>
      <c r="IY3" s="23">
        <f t="shared" si="2"/>
        <v>3</v>
      </c>
      <c r="IZ3" s="23">
        <f t="shared" si="2"/>
        <v>4</v>
      </c>
      <c r="JA3" s="23">
        <f t="shared" si="2"/>
        <v>5</v>
      </c>
      <c r="JB3" s="23">
        <f t="shared" si="2"/>
        <v>6</v>
      </c>
      <c r="JC3" s="23">
        <f t="shared" si="2"/>
        <v>7</v>
      </c>
      <c r="JD3" s="23">
        <f t="shared" si="2"/>
        <v>1</v>
      </c>
      <c r="JE3" s="23">
        <f t="shared" ref="JE3:NK3" si="3">WEEKDAY(JE4)</f>
        <v>2</v>
      </c>
      <c r="JF3" s="23">
        <f t="shared" si="3"/>
        <v>3</v>
      </c>
      <c r="JG3" s="23">
        <f t="shared" si="3"/>
        <v>4</v>
      </c>
      <c r="JH3" s="23">
        <f t="shared" si="3"/>
        <v>5</v>
      </c>
      <c r="JI3" s="23">
        <f t="shared" si="3"/>
        <v>6</v>
      </c>
      <c r="JJ3" s="23">
        <f t="shared" si="3"/>
        <v>7</v>
      </c>
      <c r="JK3" s="23">
        <f t="shared" si="3"/>
        <v>1</v>
      </c>
      <c r="JL3" s="23">
        <f t="shared" si="3"/>
        <v>2</v>
      </c>
      <c r="JM3" s="23">
        <f t="shared" si="3"/>
        <v>3</v>
      </c>
      <c r="JN3" s="23">
        <f t="shared" si="3"/>
        <v>4</v>
      </c>
      <c r="JO3" s="23">
        <f t="shared" si="3"/>
        <v>5</v>
      </c>
      <c r="JP3" s="23">
        <f t="shared" si="3"/>
        <v>6</v>
      </c>
      <c r="JQ3" s="23">
        <f t="shared" si="3"/>
        <v>7</v>
      </c>
      <c r="JR3" s="23">
        <f t="shared" si="3"/>
        <v>1</v>
      </c>
      <c r="JS3" s="23">
        <f t="shared" si="3"/>
        <v>2</v>
      </c>
      <c r="JT3" s="23">
        <f t="shared" si="3"/>
        <v>3</v>
      </c>
      <c r="JU3" s="23">
        <f t="shared" si="3"/>
        <v>4</v>
      </c>
      <c r="JV3" s="23">
        <f t="shared" si="3"/>
        <v>5</v>
      </c>
      <c r="JW3" s="23">
        <f t="shared" si="3"/>
        <v>6</v>
      </c>
      <c r="JX3" s="23">
        <f t="shared" si="3"/>
        <v>7</v>
      </c>
      <c r="JY3" s="23">
        <f t="shared" si="3"/>
        <v>1</v>
      </c>
      <c r="JZ3" s="23">
        <f t="shared" si="3"/>
        <v>2</v>
      </c>
      <c r="KA3" s="23">
        <f t="shared" si="3"/>
        <v>3</v>
      </c>
      <c r="KB3" s="23">
        <f t="shared" si="3"/>
        <v>4</v>
      </c>
      <c r="KC3" s="23">
        <f t="shared" si="3"/>
        <v>5</v>
      </c>
      <c r="KD3" s="23">
        <f t="shared" si="3"/>
        <v>6</v>
      </c>
      <c r="KE3" s="23">
        <f t="shared" si="3"/>
        <v>7</v>
      </c>
      <c r="KF3" s="23">
        <f t="shared" si="3"/>
        <v>1</v>
      </c>
      <c r="KG3" s="23">
        <f t="shared" si="3"/>
        <v>2</v>
      </c>
      <c r="KH3" s="23">
        <f t="shared" si="3"/>
        <v>3</v>
      </c>
      <c r="KI3" s="23">
        <f t="shared" si="3"/>
        <v>4</v>
      </c>
      <c r="KJ3" s="23">
        <f t="shared" si="3"/>
        <v>5</v>
      </c>
      <c r="KK3" s="23">
        <f t="shared" si="3"/>
        <v>6</v>
      </c>
      <c r="KL3" s="23">
        <f t="shared" si="3"/>
        <v>7</v>
      </c>
      <c r="KM3" s="23">
        <f t="shared" si="3"/>
        <v>1</v>
      </c>
      <c r="KN3" s="23">
        <f t="shared" si="3"/>
        <v>2</v>
      </c>
      <c r="KO3" s="23">
        <f t="shared" si="3"/>
        <v>3</v>
      </c>
      <c r="KP3" s="23">
        <f t="shared" si="3"/>
        <v>4</v>
      </c>
      <c r="KQ3" s="23">
        <f t="shared" si="3"/>
        <v>5</v>
      </c>
      <c r="KR3" s="23">
        <f t="shared" si="3"/>
        <v>6</v>
      </c>
      <c r="KS3" s="23">
        <f t="shared" si="3"/>
        <v>7</v>
      </c>
      <c r="KT3" s="23">
        <f t="shared" si="3"/>
        <v>1</v>
      </c>
      <c r="KU3" s="23">
        <f t="shared" si="3"/>
        <v>2</v>
      </c>
      <c r="KV3" s="23">
        <f t="shared" si="3"/>
        <v>3</v>
      </c>
      <c r="KW3" s="23">
        <f t="shared" si="3"/>
        <v>4</v>
      </c>
      <c r="KX3" s="23">
        <f t="shared" si="3"/>
        <v>5</v>
      </c>
      <c r="KY3" s="23">
        <f t="shared" si="3"/>
        <v>6</v>
      </c>
      <c r="KZ3" s="23">
        <f t="shared" si="3"/>
        <v>7</v>
      </c>
      <c r="LA3" s="23">
        <f t="shared" si="3"/>
        <v>1</v>
      </c>
      <c r="LB3" s="23">
        <f t="shared" si="3"/>
        <v>2</v>
      </c>
      <c r="LC3" s="23">
        <f t="shared" si="3"/>
        <v>3</v>
      </c>
      <c r="LD3" s="23">
        <f t="shared" si="3"/>
        <v>4</v>
      </c>
      <c r="LE3" s="23">
        <f t="shared" si="3"/>
        <v>5</v>
      </c>
      <c r="LF3" s="23">
        <f t="shared" si="3"/>
        <v>6</v>
      </c>
      <c r="LG3" s="23">
        <f t="shared" si="3"/>
        <v>7</v>
      </c>
      <c r="LH3" s="23">
        <f t="shared" si="3"/>
        <v>1</v>
      </c>
      <c r="LI3" s="23">
        <f t="shared" si="3"/>
        <v>2</v>
      </c>
      <c r="LJ3" s="23">
        <f t="shared" si="3"/>
        <v>3</v>
      </c>
      <c r="LK3" s="23">
        <f t="shared" si="3"/>
        <v>4</v>
      </c>
      <c r="LL3" s="23">
        <f t="shared" si="3"/>
        <v>5</v>
      </c>
      <c r="LM3" s="23">
        <f t="shared" si="3"/>
        <v>6</v>
      </c>
      <c r="LN3" s="23">
        <f t="shared" si="3"/>
        <v>7</v>
      </c>
      <c r="LO3" s="23">
        <f t="shared" si="3"/>
        <v>1</v>
      </c>
      <c r="LP3" s="23">
        <f t="shared" si="3"/>
        <v>2</v>
      </c>
      <c r="LQ3" s="23">
        <f t="shared" si="3"/>
        <v>3</v>
      </c>
      <c r="LR3" s="23">
        <f t="shared" si="3"/>
        <v>4</v>
      </c>
      <c r="LS3" s="23">
        <f t="shared" si="3"/>
        <v>5</v>
      </c>
      <c r="LT3" s="23">
        <f t="shared" si="3"/>
        <v>6</v>
      </c>
      <c r="LU3" s="23">
        <f t="shared" si="3"/>
        <v>7</v>
      </c>
      <c r="LV3" s="23">
        <f t="shared" si="3"/>
        <v>1</v>
      </c>
      <c r="LW3" s="23">
        <f t="shared" si="3"/>
        <v>2</v>
      </c>
      <c r="LX3" s="23">
        <f t="shared" si="3"/>
        <v>3</v>
      </c>
      <c r="LY3" s="23">
        <f t="shared" si="3"/>
        <v>4</v>
      </c>
      <c r="LZ3" s="23">
        <f t="shared" si="3"/>
        <v>5</v>
      </c>
      <c r="MA3" s="23">
        <f t="shared" si="3"/>
        <v>6</v>
      </c>
      <c r="MB3" s="23">
        <f t="shared" si="3"/>
        <v>7</v>
      </c>
      <c r="MC3" s="23">
        <f t="shared" si="3"/>
        <v>1</v>
      </c>
      <c r="MD3" s="23">
        <f t="shared" si="3"/>
        <v>2</v>
      </c>
      <c r="ME3" s="23">
        <f t="shared" si="3"/>
        <v>3</v>
      </c>
      <c r="MF3" s="23">
        <f t="shared" si="3"/>
        <v>4</v>
      </c>
      <c r="MG3" s="23">
        <f t="shared" si="3"/>
        <v>5</v>
      </c>
      <c r="MH3" s="23">
        <f t="shared" si="3"/>
        <v>6</v>
      </c>
      <c r="MI3" s="23">
        <f t="shared" si="3"/>
        <v>7</v>
      </c>
      <c r="MJ3" s="23">
        <f t="shared" si="3"/>
        <v>1</v>
      </c>
      <c r="MK3" s="23">
        <f t="shared" si="3"/>
        <v>2</v>
      </c>
      <c r="ML3" s="23">
        <f t="shared" si="3"/>
        <v>3</v>
      </c>
      <c r="MM3" s="23">
        <f t="shared" si="3"/>
        <v>4</v>
      </c>
      <c r="MN3" s="23">
        <f t="shared" si="3"/>
        <v>5</v>
      </c>
      <c r="MO3" s="23">
        <f t="shared" si="3"/>
        <v>6</v>
      </c>
      <c r="MP3" s="23">
        <f t="shared" si="3"/>
        <v>7</v>
      </c>
      <c r="MQ3" s="23">
        <f t="shared" si="3"/>
        <v>1</v>
      </c>
      <c r="MR3" s="23">
        <f t="shared" si="3"/>
        <v>2</v>
      </c>
      <c r="MS3" s="23">
        <f t="shared" si="3"/>
        <v>3</v>
      </c>
      <c r="MT3" s="23">
        <f t="shared" si="3"/>
        <v>4</v>
      </c>
      <c r="MU3" s="23">
        <f t="shared" si="3"/>
        <v>5</v>
      </c>
      <c r="MV3" s="23">
        <f t="shared" si="3"/>
        <v>6</v>
      </c>
      <c r="MW3" s="23">
        <f t="shared" si="3"/>
        <v>7</v>
      </c>
      <c r="MX3" s="23">
        <f t="shared" si="3"/>
        <v>1</v>
      </c>
      <c r="MY3" s="23">
        <f t="shared" si="3"/>
        <v>2</v>
      </c>
      <c r="MZ3" s="23">
        <f t="shared" si="3"/>
        <v>3</v>
      </c>
      <c r="NA3" s="23">
        <f t="shared" si="3"/>
        <v>4</v>
      </c>
      <c r="NB3" s="23">
        <f t="shared" si="3"/>
        <v>5</v>
      </c>
      <c r="NC3" s="23">
        <f t="shared" si="3"/>
        <v>6</v>
      </c>
      <c r="ND3" s="23">
        <f t="shared" si="3"/>
        <v>7</v>
      </c>
      <c r="NE3" s="23">
        <f t="shared" si="3"/>
        <v>1</v>
      </c>
      <c r="NF3" s="23">
        <f t="shared" si="3"/>
        <v>2</v>
      </c>
      <c r="NG3" s="23">
        <f t="shared" si="3"/>
        <v>3</v>
      </c>
      <c r="NH3" s="23">
        <f t="shared" si="3"/>
        <v>4</v>
      </c>
      <c r="NI3" s="23">
        <f t="shared" si="3"/>
        <v>5</v>
      </c>
      <c r="NJ3" s="23">
        <f t="shared" si="3"/>
        <v>6</v>
      </c>
      <c r="NK3" s="23">
        <f t="shared" si="3"/>
        <v>7</v>
      </c>
    </row>
    <row r="4" spans="1:1030" ht="36">
      <c r="A4" s="24" t="s">
        <v>15</v>
      </c>
      <c r="B4" s="25" t="s">
        <v>4</v>
      </c>
      <c r="C4" s="25" t="s">
        <v>5</v>
      </c>
      <c r="D4" s="25" t="s">
        <v>6</v>
      </c>
      <c r="E4" s="26" t="s">
        <v>16</v>
      </c>
      <c r="F4" s="26" t="s">
        <v>17</v>
      </c>
      <c r="G4" s="27" t="s">
        <v>18</v>
      </c>
      <c r="H4" s="27" t="s">
        <v>19</v>
      </c>
      <c r="I4" s="25" t="s">
        <v>20</v>
      </c>
      <c r="J4" s="28">
        <v>45170</v>
      </c>
      <c r="K4" s="29">
        <f t="shared" ref="K4:NK4" si="4">J4+1</f>
        <v>45171</v>
      </c>
      <c r="L4" s="29">
        <f t="shared" si="4"/>
        <v>45172</v>
      </c>
      <c r="M4" s="29">
        <f t="shared" si="4"/>
        <v>45173</v>
      </c>
      <c r="N4" s="29">
        <f t="shared" si="4"/>
        <v>45174</v>
      </c>
      <c r="O4" s="29">
        <f t="shared" si="4"/>
        <v>45175</v>
      </c>
      <c r="P4" s="29">
        <f t="shared" si="4"/>
        <v>45176</v>
      </c>
      <c r="Q4" s="29">
        <f t="shared" si="4"/>
        <v>45177</v>
      </c>
      <c r="R4" s="29">
        <f t="shared" si="4"/>
        <v>45178</v>
      </c>
      <c r="S4" s="29">
        <f t="shared" si="4"/>
        <v>45179</v>
      </c>
      <c r="T4" s="29">
        <f t="shared" si="4"/>
        <v>45180</v>
      </c>
      <c r="U4" s="29">
        <f t="shared" si="4"/>
        <v>45181</v>
      </c>
      <c r="V4" s="29">
        <f t="shared" si="4"/>
        <v>45182</v>
      </c>
      <c r="W4" s="29">
        <f t="shared" si="4"/>
        <v>45183</v>
      </c>
      <c r="X4" s="29">
        <f t="shared" si="4"/>
        <v>45184</v>
      </c>
      <c r="Y4" s="29">
        <f t="shared" si="4"/>
        <v>45185</v>
      </c>
      <c r="Z4" s="29">
        <f t="shared" si="4"/>
        <v>45186</v>
      </c>
      <c r="AA4" s="29">
        <f t="shared" si="4"/>
        <v>45187</v>
      </c>
      <c r="AB4" s="29">
        <f t="shared" si="4"/>
        <v>45188</v>
      </c>
      <c r="AC4" s="29">
        <f t="shared" si="4"/>
        <v>45189</v>
      </c>
      <c r="AD4" s="29">
        <f t="shared" si="4"/>
        <v>45190</v>
      </c>
      <c r="AE4" s="29">
        <f t="shared" si="4"/>
        <v>45191</v>
      </c>
      <c r="AF4" s="29">
        <f t="shared" si="4"/>
        <v>45192</v>
      </c>
      <c r="AG4" s="29">
        <f t="shared" si="4"/>
        <v>45193</v>
      </c>
      <c r="AH4" s="29">
        <f t="shared" si="4"/>
        <v>45194</v>
      </c>
      <c r="AI4" s="29">
        <f t="shared" si="4"/>
        <v>45195</v>
      </c>
      <c r="AJ4" s="29">
        <f t="shared" si="4"/>
        <v>45196</v>
      </c>
      <c r="AK4" s="29">
        <f t="shared" si="4"/>
        <v>45197</v>
      </c>
      <c r="AL4" s="29">
        <f t="shared" si="4"/>
        <v>45198</v>
      </c>
      <c r="AM4" s="29">
        <f t="shared" si="4"/>
        <v>45199</v>
      </c>
      <c r="AN4" s="29">
        <f t="shared" si="4"/>
        <v>45200</v>
      </c>
      <c r="AO4" s="29">
        <f t="shared" si="4"/>
        <v>45201</v>
      </c>
      <c r="AP4" s="29">
        <f t="shared" si="4"/>
        <v>45202</v>
      </c>
      <c r="AQ4" s="29">
        <f t="shared" si="4"/>
        <v>45203</v>
      </c>
      <c r="AR4" s="29">
        <f t="shared" si="4"/>
        <v>45204</v>
      </c>
      <c r="AS4" s="29">
        <f t="shared" si="4"/>
        <v>45205</v>
      </c>
      <c r="AT4" s="29">
        <f t="shared" si="4"/>
        <v>45206</v>
      </c>
      <c r="AU4" s="29">
        <f t="shared" si="4"/>
        <v>45207</v>
      </c>
      <c r="AV4" s="29">
        <f t="shared" si="4"/>
        <v>45208</v>
      </c>
      <c r="AW4" s="29">
        <f t="shared" si="4"/>
        <v>45209</v>
      </c>
      <c r="AX4" s="29">
        <f t="shared" si="4"/>
        <v>45210</v>
      </c>
      <c r="AY4" s="29">
        <f t="shared" si="4"/>
        <v>45211</v>
      </c>
      <c r="AZ4" s="29">
        <f t="shared" si="4"/>
        <v>45212</v>
      </c>
      <c r="BA4" s="29">
        <f t="shared" si="4"/>
        <v>45213</v>
      </c>
      <c r="BB4" s="29">
        <f t="shared" si="4"/>
        <v>45214</v>
      </c>
      <c r="BC4" s="29">
        <f t="shared" si="4"/>
        <v>45215</v>
      </c>
      <c r="BD4" s="29">
        <f t="shared" si="4"/>
        <v>45216</v>
      </c>
      <c r="BE4" s="29">
        <f t="shared" si="4"/>
        <v>45217</v>
      </c>
      <c r="BF4" s="29">
        <f t="shared" si="4"/>
        <v>45218</v>
      </c>
      <c r="BG4" s="29">
        <f t="shared" si="4"/>
        <v>45219</v>
      </c>
      <c r="BH4" s="29">
        <f t="shared" si="4"/>
        <v>45220</v>
      </c>
      <c r="BI4" s="29">
        <f t="shared" si="4"/>
        <v>45221</v>
      </c>
      <c r="BJ4" s="29">
        <f t="shared" si="4"/>
        <v>45222</v>
      </c>
      <c r="BK4" s="29">
        <f t="shared" si="4"/>
        <v>45223</v>
      </c>
      <c r="BL4" s="29">
        <f t="shared" si="4"/>
        <v>45224</v>
      </c>
      <c r="BM4" s="29">
        <f t="shared" si="4"/>
        <v>45225</v>
      </c>
      <c r="BN4" s="29">
        <f t="shared" si="4"/>
        <v>45226</v>
      </c>
      <c r="BO4" s="29">
        <f t="shared" si="4"/>
        <v>45227</v>
      </c>
      <c r="BP4" s="29">
        <f t="shared" si="4"/>
        <v>45228</v>
      </c>
      <c r="BQ4" s="29">
        <f t="shared" si="4"/>
        <v>45229</v>
      </c>
      <c r="BR4" s="29">
        <f t="shared" si="4"/>
        <v>45230</v>
      </c>
      <c r="BS4" s="29">
        <f t="shared" si="4"/>
        <v>45231</v>
      </c>
      <c r="BT4" s="29">
        <f t="shared" si="4"/>
        <v>45232</v>
      </c>
      <c r="BU4" s="29">
        <f t="shared" si="4"/>
        <v>45233</v>
      </c>
      <c r="BV4" s="29">
        <f t="shared" si="4"/>
        <v>45234</v>
      </c>
      <c r="BW4" s="29">
        <f t="shared" si="4"/>
        <v>45235</v>
      </c>
      <c r="BX4" s="29">
        <f t="shared" si="4"/>
        <v>45236</v>
      </c>
      <c r="BY4" s="29">
        <f t="shared" si="4"/>
        <v>45237</v>
      </c>
      <c r="BZ4" s="29">
        <f t="shared" si="4"/>
        <v>45238</v>
      </c>
      <c r="CA4" s="29">
        <f t="shared" si="4"/>
        <v>45239</v>
      </c>
      <c r="CB4" s="29">
        <f t="shared" si="4"/>
        <v>45240</v>
      </c>
      <c r="CC4" s="29">
        <f t="shared" si="4"/>
        <v>45241</v>
      </c>
      <c r="CD4" s="29">
        <f t="shared" si="4"/>
        <v>45242</v>
      </c>
      <c r="CE4" s="29">
        <f t="shared" si="4"/>
        <v>45243</v>
      </c>
      <c r="CF4" s="29">
        <f t="shared" si="4"/>
        <v>45244</v>
      </c>
      <c r="CG4" s="29">
        <f t="shared" si="4"/>
        <v>45245</v>
      </c>
      <c r="CH4" s="29">
        <f t="shared" si="4"/>
        <v>45246</v>
      </c>
      <c r="CI4" s="29">
        <f t="shared" si="4"/>
        <v>45247</v>
      </c>
      <c r="CJ4" s="29">
        <f t="shared" si="4"/>
        <v>45248</v>
      </c>
      <c r="CK4" s="29">
        <f t="shared" si="4"/>
        <v>45249</v>
      </c>
      <c r="CL4" s="29">
        <f t="shared" si="4"/>
        <v>45250</v>
      </c>
      <c r="CM4" s="29">
        <f t="shared" si="4"/>
        <v>45251</v>
      </c>
      <c r="CN4" s="29">
        <f t="shared" si="4"/>
        <v>45252</v>
      </c>
      <c r="CO4" s="29">
        <f t="shared" si="4"/>
        <v>45253</v>
      </c>
      <c r="CP4" s="29">
        <f t="shared" si="4"/>
        <v>45254</v>
      </c>
      <c r="CQ4" s="29">
        <f t="shared" si="4"/>
        <v>45255</v>
      </c>
      <c r="CR4" s="29">
        <f t="shared" si="4"/>
        <v>45256</v>
      </c>
      <c r="CS4" s="29">
        <f t="shared" si="4"/>
        <v>45257</v>
      </c>
      <c r="CT4" s="29">
        <f t="shared" si="4"/>
        <v>45258</v>
      </c>
      <c r="CU4" s="29">
        <f t="shared" si="4"/>
        <v>45259</v>
      </c>
      <c r="CV4" s="29">
        <f t="shared" si="4"/>
        <v>45260</v>
      </c>
      <c r="CW4" s="29">
        <f t="shared" si="4"/>
        <v>45261</v>
      </c>
      <c r="CX4" s="29">
        <f t="shared" si="4"/>
        <v>45262</v>
      </c>
      <c r="CY4" s="29">
        <f t="shared" si="4"/>
        <v>45263</v>
      </c>
      <c r="CZ4" s="29">
        <f t="shared" si="4"/>
        <v>45264</v>
      </c>
      <c r="DA4" s="29">
        <f t="shared" si="4"/>
        <v>45265</v>
      </c>
      <c r="DB4" s="29">
        <f t="shared" si="4"/>
        <v>45266</v>
      </c>
      <c r="DC4" s="29">
        <f t="shared" si="4"/>
        <v>45267</v>
      </c>
      <c r="DD4" s="29">
        <f t="shared" si="4"/>
        <v>45268</v>
      </c>
      <c r="DE4" s="29">
        <f t="shared" si="4"/>
        <v>45269</v>
      </c>
      <c r="DF4" s="29">
        <f t="shared" si="4"/>
        <v>45270</v>
      </c>
      <c r="DG4" s="29">
        <f t="shared" si="4"/>
        <v>45271</v>
      </c>
      <c r="DH4" s="29">
        <f t="shared" si="4"/>
        <v>45272</v>
      </c>
      <c r="DI4" s="29">
        <f t="shared" si="4"/>
        <v>45273</v>
      </c>
      <c r="DJ4" s="29">
        <f t="shared" si="4"/>
        <v>45274</v>
      </c>
      <c r="DK4" s="29">
        <f t="shared" si="4"/>
        <v>45275</v>
      </c>
      <c r="DL4" s="29">
        <f t="shared" si="4"/>
        <v>45276</v>
      </c>
      <c r="DM4" s="29">
        <f t="shared" si="4"/>
        <v>45277</v>
      </c>
      <c r="DN4" s="29">
        <f t="shared" si="4"/>
        <v>45278</v>
      </c>
      <c r="DO4" s="29">
        <f t="shared" si="4"/>
        <v>45279</v>
      </c>
      <c r="DP4" s="29">
        <f t="shared" si="4"/>
        <v>45280</v>
      </c>
      <c r="DQ4" s="29">
        <f t="shared" si="4"/>
        <v>45281</v>
      </c>
      <c r="DR4" s="29">
        <f t="shared" si="4"/>
        <v>45282</v>
      </c>
      <c r="DS4" s="29">
        <f t="shared" si="4"/>
        <v>45283</v>
      </c>
      <c r="DT4" s="29">
        <f t="shared" si="4"/>
        <v>45284</v>
      </c>
      <c r="DU4" s="29">
        <f t="shared" si="4"/>
        <v>45285</v>
      </c>
      <c r="DV4" s="29">
        <f t="shared" si="4"/>
        <v>45286</v>
      </c>
      <c r="DW4" s="29">
        <f t="shared" si="4"/>
        <v>45287</v>
      </c>
      <c r="DX4" s="29">
        <f t="shared" si="4"/>
        <v>45288</v>
      </c>
      <c r="DY4" s="29">
        <f t="shared" si="4"/>
        <v>45289</v>
      </c>
      <c r="DZ4" s="29">
        <f t="shared" si="4"/>
        <v>45290</v>
      </c>
      <c r="EA4" s="29">
        <f t="shared" si="4"/>
        <v>45291</v>
      </c>
      <c r="EB4" s="29">
        <f t="shared" si="4"/>
        <v>45292</v>
      </c>
      <c r="EC4" s="29">
        <f t="shared" si="4"/>
        <v>45293</v>
      </c>
      <c r="ED4" s="29">
        <f t="shared" si="4"/>
        <v>45294</v>
      </c>
      <c r="EE4" s="29">
        <f t="shared" si="4"/>
        <v>45295</v>
      </c>
      <c r="EF4" s="29">
        <f t="shared" si="4"/>
        <v>45296</v>
      </c>
      <c r="EG4" s="29">
        <f t="shared" si="4"/>
        <v>45297</v>
      </c>
      <c r="EH4" s="29">
        <f t="shared" si="4"/>
        <v>45298</v>
      </c>
      <c r="EI4" s="29">
        <f t="shared" si="4"/>
        <v>45299</v>
      </c>
      <c r="EJ4" s="29">
        <f t="shared" si="4"/>
        <v>45300</v>
      </c>
      <c r="EK4" s="29">
        <f t="shared" si="4"/>
        <v>45301</v>
      </c>
      <c r="EL4" s="29">
        <f t="shared" si="4"/>
        <v>45302</v>
      </c>
      <c r="EM4" s="29">
        <f t="shared" si="4"/>
        <v>45303</v>
      </c>
      <c r="EN4" s="29">
        <f t="shared" si="4"/>
        <v>45304</v>
      </c>
      <c r="EO4" s="29">
        <f t="shared" si="4"/>
        <v>45305</v>
      </c>
      <c r="EP4" s="29">
        <f t="shared" si="4"/>
        <v>45306</v>
      </c>
      <c r="EQ4" s="29">
        <f t="shared" si="4"/>
        <v>45307</v>
      </c>
      <c r="ER4" s="29">
        <f t="shared" si="4"/>
        <v>45308</v>
      </c>
      <c r="ES4" s="29">
        <f t="shared" si="4"/>
        <v>45309</v>
      </c>
      <c r="ET4" s="29">
        <f t="shared" si="4"/>
        <v>45310</v>
      </c>
      <c r="EU4" s="29">
        <f t="shared" si="4"/>
        <v>45311</v>
      </c>
      <c r="EV4" s="29">
        <f t="shared" si="4"/>
        <v>45312</v>
      </c>
      <c r="EW4" s="29">
        <f t="shared" si="4"/>
        <v>45313</v>
      </c>
      <c r="EX4" s="29">
        <f t="shared" si="4"/>
        <v>45314</v>
      </c>
      <c r="EY4" s="29">
        <f t="shared" si="4"/>
        <v>45315</v>
      </c>
      <c r="EZ4" s="29">
        <f t="shared" si="4"/>
        <v>45316</v>
      </c>
      <c r="FA4" s="29">
        <f t="shared" si="4"/>
        <v>45317</v>
      </c>
      <c r="FB4" s="29">
        <f t="shared" si="4"/>
        <v>45318</v>
      </c>
      <c r="FC4" s="29">
        <f t="shared" si="4"/>
        <v>45319</v>
      </c>
      <c r="FD4" s="29">
        <f t="shared" si="4"/>
        <v>45320</v>
      </c>
      <c r="FE4" s="29">
        <f t="shared" si="4"/>
        <v>45321</v>
      </c>
      <c r="FF4" s="29">
        <f t="shared" si="4"/>
        <v>45322</v>
      </c>
      <c r="FG4" s="29">
        <f t="shared" si="4"/>
        <v>45323</v>
      </c>
      <c r="FH4" s="29">
        <f t="shared" si="4"/>
        <v>45324</v>
      </c>
      <c r="FI4" s="29">
        <f t="shared" si="4"/>
        <v>45325</v>
      </c>
      <c r="FJ4" s="29">
        <f t="shared" si="4"/>
        <v>45326</v>
      </c>
      <c r="FK4" s="29">
        <f t="shared" si="4"/>
        <v>45327</v>
      </c>
      <c r="FL4" s="29">
        <f t="shared" si="4"/>
        <v>45328</v>
      </c>
      <c r="FM4" s="29">
        <f t="shared" si="4"/>
        <v>45329</v>
      </c>
      <c r="FN4" s="29">
        <f t="shared" si="4"/>
        <v>45330</v>
      </c>
      <c r="FO4" s="29">
        <f t="shared" si="4"/>
        <v>45331</v>
      </c>
      <c r="FP4" s="29">
        <f t="shared" si="4"/>
        <v>45332</v>
      </c>
      <c r="FQ4" s="29">
        <f t="shared" si="4"/>
        <v>45333</v>
      </c>
      <c r="FR4" s="29">
        <f t="shared" si="4"/>
        <v>45334</v>
      </c>
      <c r="FS4" s="29">
        <f t="shared" si="4"/>
        <v>45335</v>
      </c>
      <c r="FT4" s="29">
        <f t="shared" si="4"/>
        <v>45336</v>
      </c>
      <c r="FU4" s="29">
        <f t="shared" si="4"/>
        <v>45337</v>
      </c>
      <c r="FV4" s="29">
        <f t="shared" si="4"/>
        <v>45338</v>
      </c>
      <c r="FW4" s="29">
        <f t="shared" si="4"/>
        <v>45339</v>
      </c>
      <c r="FX4" s="29">
        <f t="shared" si="4"/>
        <v>45340</v>
      </c>
      <c r="FY4" s="29">
        <f t="shared" si="4"/>
        <v>45341</v>
      </c>
      <c r="FZ4" s="29">
        <f t="shared" si="4"/>
        <v>45342</v>
      </c>
      <c r="GA4" s="29">
        <f t="shared" si="4"/>
        <v>45343</v>
      </c>
      <c r="GB4" s="29">
        <f t="shared" si="4"/>
        <v>45344</v>
      </c>
      <c r="GC4" s="29">
        <f t="shared" si="4"/>
        <v>45345</v>
      </c>
      <c r="GD4" s="29">
        <f t="shared" si="4"/>
        <v>45346</v>
      </c>
      <c r="GE4" s="29">
        <f t="shared" si="4"/>
        <v>45347</v>
      </c>
      <c r="GF4" s="29">
        <f t="shared" si="4"/>
        <v>45348</v>
      </c>
      <c r="GG4" s="29">
        <f t="shared" si="4"/>
        <v>45349</v>
      </c>
      <c r="GH4" s="29">
        <f t="shared" si="4"/>
        <v>45350</v>
      </c>
      <c r="GI4" s="29">
        <f t="shared" si="4"/>
        <v>45351</v>
      </c>
      <c r="GJ4" s="29">
        <f t="shared" si="4"/>
        <v>45352</v>
      </c>
      <c r="GK4" s="29">
        <f t="shared" si="4"/>
        <v>45353</v>
      </c>
      <c r="GL4" s="29">
        <f t="shared" si="4"/>
        <v>45354</v>
      </c>
      <c r="GM4" s="29">
        <f t="shared" si="4"/>
        <v>45355</v>
      </c>
      <c r="GN4" s="29">
        <f t="shared" si="4"/>
        <v>45356</v>
      </c>
      <c r="GO4" s="29">
        <f t="shared" si="4"/>
        <v>45357</v>
      </c>
      <c r="GP4" s="29">
        <f t="shared" si="4"/>
        <v>45358</v>
      </c>
      <c r="GQ4" s="29">
        <f t="shared" si="4"/>
        <v>45359</v>
      </c>
      <c r="GR4" s="29">
        <f t="shared" si="4"/>
        <v>45360</v>
      </c>
      <c r="GS4" s="29">
        <f t="shared" si="4"/>
        <v>45361</v>
      </c>
      <c r="GT4" s="29">
        <f t="shared" si="4"/>
        <v>45362</v>
      </c>
      <c r="GU4" s="29">
        <f t="shared" si="4"/>
        <v>45363</v>
      </c>
      <c r="GV4" s="29">
        <f t="shared" si="4"/>
        <v>45364</v>
      </c>
      <c r="GW4" s="29">
        <f t="shared" si="4"/>
        <v>45365</v>
      </c>
      <c r="GX4" s="29">
        <f t="shared" si="4"/>
        <v>45366</v>
      </c>
      <c r="GY4" s="29">
        <f t="shared" si="4"/>
        <v>45367</v>
      </c>
      <c r="GZ4" s="29">
        <f t="shared" si="4"/>
        <v>45368</v>
      </c>
      <c r="HA4" s="29">
        <f t="shared" si="4"/>
        <v>45369</v>
      </c>
      <c r="HB4" s="29">
        <f t="shared" si="4"/>
        <v>45370</v>
      </c>
      <c r="HC4" s="29">
        <f t="shared" si="4"/>
        <v>45371</v>
      </c>
      <c r="HD4" s="29">
        <f t="shared" si="4"/>
        <v>45372</v>
      </c>
      <c r="HE4" s="29">
        <f t="shared" si="4"/>
        <v>45373</v>
      </c>
      <c r="HF4" s="29">
        <f t="shared" si="4"/>
        <v>45374</v>
      </c>
      <c r="HG4" s="29">
        <f t="shared" si="4"/>
        <v>45375</v>
      </c>
      <c r="HH4" s="29">
        <f t="shared" si="4"/>
        <v>45376</v>
      </c>
      <c r="HI4" s="29">
        <f t="shared" si="4"/>
        <v>45377</v>
      </c>
      <c r="HJ4" s="29">
        <f t="shared" si="4"/>
        <v>45378</v>
      </c>
      <c r="HK4" s="29">
        <f t="shared" si="4"/>
        <v>45379</v>
      </c>
      <c r="HL4" s="29">
        <f t="shared" si="4"/>
        <v>45380</v>
      </c>
      <c r="HM4" s="29">
        <f t="shared" si="4"/>
        <v>45381</v>
      </c>
      <c r="HN4" s="29">
        <f t="shared" si="4"/>
        <v>45382</v>
      </c>
      <c r="HO4" s="29">
        <f t="shared" si="4"/>
        <v>45383</v>
      </c>
      <c r="HP4" s="29">
        <f t="shared" si="4"/>
        <v>45384</v>
      </c>
      <c r="HQ4" s="29">
        <f t="shared" si="4"/>
        <v>45385</v>
      </c>
      <c r="HR4" s="29">
        <f t="shared" si="4"/>
        <v>45386</v>
      </c>
      <c r="HS4" s="29">
        <f t="shared" si="4"/>
        <v>45387</v>
      </c>
      <c r="HT4" s="29">
        <f t="shared" si="4"/>
        <v>45388</v>
      </c>
      <c r="HU4" s="29">
        <f t="shared" si="4"/>
        <v>45389</v>
      </c>
      <c r="HV4" s="29">
        <f t="shared" si="4"/>
        <v>45390</v>
      </c>
      <c r="HW4" s="29">
        <f t="shared" si="4"/>
        <v>45391</v>
      </c>
      <c r="HX4" s="29">
        <f t="shared" si="4"/>
        <v>45392</v>
      </c>
      <c r="HY4" s="29">
        <f t="shared" si="4"/>
        <v>45393</v>
      </c>
      <c r="HZ4" s="29">
        <f t="shared" si="4"/>
        <v>45394</v>
      </c>
      <c r="IA4" s="29">
        <f t="shared" si="4"/>
        <v>45395</v>
      </c>
      <c r="IB4" s="29">
        <f t="shared" si="4"/>
        <v>45396</v>
      </c>
      <c r="IC4" s="29">
        <f t="shared" si="4"/>
        <v>45397</v>
      </c>
      <c r="ID4" s="29">
        <f t="shared" si="4"/>
        <v>45398</v>
      </c>
      <c r="IE4" s="29">
        <f t="shared" si="4"/>
        <v>45399</v>
      </c>
      <c r="IF4" s="29">
        <f t="shared" si="4"/>
        <v>45400</v>
      </c>
      <c r="IG4" s="29">
        <f t="shared" si="4"/>
        <v>45401</v>
      </c>
      <c r="IH4" s="29">
        <f t="shared" si="4"/>
        <v>45402</v>
      </c>
      <c r="II4" s="29">
        <f t="shared" si="4"/>
        <v>45403</v>
      </c>
      <c r="IJ4" s="29">
        <f t="shared" si="4"/>
        <v>45404</v>
      </c>
      <c r="IK4" s="29">
        <f t="shared" si="4"/>
        <v>45405</v>
      </c>
      <c r="IL4" s="29">
        <f t="shared" si="4"/>
        <v>45406</v>
      </c>
      <c r="IM4" s="29">
        <f t="shared" si="4"/>
        <v>45407</v>
      </c>
      <c r="IN4" s="29">
        <f t="shared" si="4"/>
        <v>45408</v>
      </c>
      <c r="IO4" s="29">
        <f t="shared" si="4"/>
        <v>45409</v>
      </c>
      <c r="IP4" s="29">
        <f t="shared" si="4"/>
        <v>45410</v>
      </c>
      <c r="IQ4" s="29">
        <f t="shared" si="4"/>
        <v>45411</v>
      </c>
      <c r="IR4" s="29">
        <f t="shared" si="4"/>
        <v>45412</v>
      </c>
      <c r="IS4" s="29">
        <f t="shared" si="4"/>
        <v>45413</v>
      </c>
      <c r="IT4" s="29">
        <f t="shared" si="4"/>
        <v>45414</v>
      </c>
      <c r="IU4" s="29">
        <f t="shared" si="4"/>
        <v>45415</v>
      </c>
      <c r="IV4" s="29">
        <f t="shared" si="4"/>
        <v>45416</v>
      </c>
      <c r="IW4" s="29">
        <f t="shared" si="4"/>
        <v>45417</v>
      </c>
      <c r="IX4" s="29">
        <f t="shared" si="4"/>
        <v>45418</v>
      </c>
      <c r="IY4" s="29">
        <f t="shared" si="4"/>
        <v>45419</v>
      </c>
      <c r="IZ4" s="29">
        <f t="shared" si="4"/>
        <v>45420</v>
      </c>
      <c r="JA4" s="29">
        <f t="shared" si="4"/>
        <v>45421</v>
      </c>
      <c r="JB4" s="29">
        <f t="shared" si="4"/>
        <v>45422</v>
      </c>
      <c r="JC4" s="29">
        <f t="shared" si="4"/>
        <v>45423</v>
      </c>
      <c r="JD4" s="29">
        <f t="shared" si="4"/>
        <v>45424</v>
      </c>
      <c r="JE4" s="29">
        <f t="shared" si="4"/>
        <v>45425</v>
      </c>
      <c r="JF4" s="29">
        <f t="shared" ref="JF4:NK4" si="5">JE4+1</f>
        <v>45426</v>
      </c>
      <c r="JG4" s="29">
        <f t="shared" si="5"/>
        <v>45427</v>
      </c>
      <c r="JH4" s="29">
        <f t="shared" si="5"/>
        <v>45428</v>
      </c>
      <c r="JI4" s="29">
        <f t="shared" si="5"/>
        <v>45429</v>
      </c>
      <c r="JJ4" s="29">
        <f t="shared" si="5"/>
        <v>45430</v>
      </c>
      <c r="JK4" s="29">
        <f t="shared" si="5"/>
        <v>45431</v>
      </c>
      <c r="JL4" s="29">
        <f t="shared" si="5"/>
        <v>45432</v>
      </c>
      <c r="JM4" s="29">
        <f t="shared" si="5"/>
        <v>45433</v>
      </c>
      <c r="JN4" s="29">
        <f t="shared" si="5"/>
        <v>45434</v>
      </c>
      <c r="JO4" s="29">
        <f t="shared" si="5"/>
        <v>45435</v>
      </c>
      <c r="JP4" s="29">
        <f t="shared" si="5"/>
        <v>45436</v>
      </c>
      <c r="JQ4" s="29">
        <f t="shared" si="5"/>
        <v>45437</v>
      </c>
      <c r="JR4" s="29">
        <f t="shared" si="5"/>
        <v>45438</v>
      </c>
      <c r="JS4" s="29">
        <f t="shared" si="5"/>
        <v>45439</v>
      </c>
      <c r="JT4" s="29">
        <f t="shared" si="5"/>
        <v>45440</v>
      </c>
      <c r="JU4" s="29">
        <f t="shared" si="5"/>
        <v>45441</v>
      </c>
      <c r="JV4" s="29">
        <f t="shared" si="5"/>
        <v>45442</v>
      </c>
      <c r="JW4" s="29">
        <f t="shared" si="5"/>
        <v>45443</v>
      </c>
      <c r="JX4" s="29">
        <f t="shared" si="5"/>
        <v>45444</v>
      </c>
      <c r="JY4" s="29">
        <f t="shared" si="5"/>
        <v>45445</v>
      </c>
      <c r="JZ4" s="29">
        <f t="shared" si="5"/>
        <v>45446</v>
      </c>
      <c r="KA4" s="29">
        <f t="shared" si="5"/>
        <v>45447</v>
      </c>
      <c r="KB4" s="29">
        <f t="shared" si="5"/>
        <v>45448</v>
      </c>
      <c r="KC4" s="29">
        <f t="shared" si="5"/>
        <v>45449</v>
      </c>
      <c r="KD4" s="29">
        <f t="shared" si="5"/>
        <v>45450</v>
      </c>
      <c r="KE4" s="29">
        <f t="shared" si="5"/>
        <v>45451</v>
      </c>
      <c r="KF4" s="29">
        <f t="shared" si="5"/>
        <v>45452</v>
      </c>
      <c r="KG4" s="29">
        <f t="shared" si="5"/>
        <v>45453</v>
      </c>
      <c r="KH4" s="29">
        <f t="shared" si="5"/>
        <v>45454</v>
      </c>
      <c r="KI4" s="29">
        <f t="shared" si="5"/>
        <v>45455</v>
      </c>
      <c r="KJ4" s="29">
        <f t="shared" si="5"/>
        <v>45456</v>
      </c>
      <c r="KK4" s="29">
        <f t="shared" si="5"/>
        <v>45457</v>
      </c>
      <c r="KL4" s="29">
        <f t="shared" si="5"/>
        <v>45458</v>
      </c>
      <c r="KM4" s="29">
        <f t="shared" si="5"/>
        <v>45459</v>
      </c>
      <c r="KN4" s="29">
        <f t="shared" si="5"/>
        <v>45460</v>
      </c>
      <c r="KO4" s="29">
        <f t="shared" si="5"/>
        <v>45461</v>
      </c>
      <c r="KP4" s="29">
        <f t="shared" si="5"/>
        <v>45462</v>
      </c>
      <c r="KQ4" s="29">
        <f t="shared" si="5"/>
        <v>45463</v>
      </c>
      <c r="KR4" s="29">
        <f t="shared" si="5"/>
        <v>45464</v>
      </c>
      <c r="KS4" s="29">
        <f t="shared" si="5"/>
        <v>45465</v>
      </c>
      <c r="KT4" s="29">
        <f t="shared" si="5"/>
        <v>45466</v>
      </c>
      <c r="KU4" s="29">
        <f t="shared" si="5"/>
        <v>45467</v>
      </c>
      <c r="KV4" s="29">
        <f t="shared" si="5"/>
        <v>45468</v>
      </c>
      <c r="KW4" s="29">
        <f t="shared" si="5"/>
        <v>45469</v>
      </c>
      <c r="KX4" s="29">
        <f t="shared" si="5"/>
        <v>45470</v>
      </c>
      <c r="KY4" s="29">
        <f t="shared" si="5"/>
        <v>45471</v>
      </c>
      <c r="KZ4" s="29">
        <f t="shared" si="5"/>
        <v>45472</v>
      </c>
      <c r="LA4" s="29">
        <f t="shared" si="5"/>
        <v>45473</v>
      </c>
      <c r="LB4" s="29">
        <f t="shared" si="5"/>
        <v>45474</v>
      </c>
      <c r="LC4" s="29">
        <f t="shared" si="5"/>
        <v>45475</v>
      </c>
      <c r="LD4" s="29">
        <f t="shared" si="5"/>
        <v>45476</v>
      </c>
      <c r="LE4" s="29">
        <f t="shared" si="5"/>
        <v>45477</v>
      </c>
      <c r="LF4" s="29">
        <f t="shared" si="5"/>
        <v>45478</v>
      </c>
      <c r="LG4" s="29">
        <f t="shared" si="5"/>
        <v>45479</v>
      </c>
      <c r="LH4" s="29">
        <f t="shared" si="5"/>
        <v>45480</v>
      </c>
      <c r="LI4" s="29">
        <f t="shared" si="5"/>
        <v>45481</v>
      </c>
      <c r="LJ4" s="29">
        <f t="shared" si="5"/>
        <v>45482</v>
      </c>
      <c r="LK4" s="29">
        <f t="shared" si="5"/>
        <v>45483</v>
      </c>
      <c r="LL4" s="29">
        <f t="shared" si="5"/>
        <v>45484</v>
      </c>
      <c r="LM4" s="29">
        <f t="shared" si="5"/>
        <v>45485</v>
      </c>
      <c r="LN4" s="29">
        <f t="shared" si="5"/>
        <v>45486</v>
      </c>
      <c r="LO4" s="29">
        <f t="shared" si="5"/>
        <v>45487</v>
      </c>
      <c r="LP4" s="29">
        <f t="shared" si="5"/>
        <v>45488</v>
      </c>
      <c r="LQ4" s="29">
        <f t="shared" si="5"/>
        <v>45489</v>
      </c>
      <c r="LR4" s="29">
        <f t="shared" si="5"/>
        <v>45490</v>
      </c>
      <c r="LS4" s="29">
        <f t="shared" si="5"/>
        <v>45491</v>
      </c>
      <c r="LT4" s="29">
        <f t="shared" si="5"/>
        <v>45492</v>
      </c>
      <c r="LU4" s="29">
        <f t="shared" si="5"/>
        <v>45493</v>
      </c>
      <c r="LV4" s="29">
        <f t="shared" si="5"/>
        <v>45494</v>
      </c>
      <c r="LW4" s="29">
        <f t="shared" si="5"/>
        <v>45495</v>
      </c>
      <c r="LX4" s="29">
        <f t="shared" si="5"/>
        <v>45496</v>
      </c>
      <c r="LY4" s="29">
        <f t="shared" si="5"/>
        <v>45497</v>
      </c>
      <c r="LZ4" s="29">
        <f t="shared" si="5"/>
        <v>45498</v>
      </c>
      <c r="MA4" s="29">
        <f t="shared" si="5"/>
        <v>45499</v>
      </c>
      <c r="MB4" s="29">
        <f t="shared" si="5"/>
        <v>45500</v>
      </c>
      <c r="MC4" s="29">
        <f t="shared" si="5"/>
        <v>45501</v>
      </c>
      <c r="MD4" s="29">
        <f t="shared" si="5"/>
        <v>45502</v>
      </c>
      <c r="ME4" s="29">
        <f t="shared" si="5"/>
        <v>45503</v>
      </c>
      <c r="MF4" s="29">
        <f t="shared" si="5"/>
        <v>45504</v>
      </c>
      <c r="MG4" s="29">
        <f t="shared" si="5"/>
        <v>45505</v>
      </c>
      <c r="MH4" s="29">
        <f t="shared" si="5"/>
        <v>45506</v>
      </c>
      <c r="MI4" s="29">
        <f t="shared" si="5"/>
        <v>45507</v>
      </c>
      <c r="MJ4" s="29">
        <f t="shared" si="5"/>
        <v>45508</v>
      </c>
      <c r="MK4" s="29">
        <f t="shared" si="5"/>
        <v>45509</v>
      </c>
      <c r="ML4" s="29">
        <f t="shared" si="5"/>
        <v>45510</v>
      </c>
      <c r="MM4" s="29">
        <f t="shared" si="5"/>
        <v>45511</v>
      </c>
      <c r="MN4" s="29">
        <f t="shared" si="5"/>
        <v>45512</v>
      </c>
      <c r="MO4" s="29">
        <f t="shared" si="5"/>
        <v>45513</v>
      </c>
      <c r="MP4" s="29">
        <f t="shared" si="5"/>
        <v>45514</v>
      </c>
      <c r="MQ4" s="29">
        <f t="shared" si="5"/>
        <v>45515</v>
      </c>
      <c r="MR4" s="29">
        <f t="shared" si="5"/>
        <v>45516</v>
      </c>
      <c r="MS4" s="29">
        <f t="shared" si="5"/>
        <v>45517</v>
      </c>
      <c r="MT4" s="29">
        <f t="shared" si="5"/>
        <v>45518</v>
      </c>
      <c r="MU4" s="29">
        <f t="shared" si="5"/>
        <v>45519</v>
      </c>
      <c r="MV4" s="29">
        <f t="shared" si="5"/>
        <v>45520</v>
      </c>
      <c r="MW4" s="29">
        <f t="shared" si="5"/>
        <v>45521</v>
      </c>
      <c r="MX4" s="29">
        <f t="shared" si="5"/>
        <v>45522</v>
      </c>
      <c r="MY4" s="29">
        <f t="shared" si="5"/>
        <v>45523</v>
      </c>
      <c r="MZ4" s="29">
        <f t="shared" si="5"/>
        <v>45524</v>
      </c>
      <c r="NA4" s="29">
        <f t="shared" si="5"/>
        <v>45525</v>
      </c>
      <c r="NB4" s="29">
        <f t="shared" si="5"/>
        <v>45526</v>
      </c>
      <c r="NC4" s="29">
        <f t="shared" si="5"/>
        <v>45527</v>
      </c>
      <c r="ND4" s="29">
        <f t="shared" si="5"/>
        <v>45528</v>
      </c>
      <c r="NE4" s="29">
        <f t="shared" si="5"/>
        <v>45529</v>
      </c>
      <c r="NF4" s="29">
        <f t="shared" si="5"/>
        <v>45530</v>
      </c>
      <c r="NG4" s="29">
        <f t="shared" si="5"/>
        <v>45531</v>
      </c>
      <c r="NH4" s="29">
        <f t="shared" si="5"/>
        <v>45532</v>
      </c>
      <c r="NI4" s="29">
        <f t="shared" si="5"/>
        <v>45533</v>
      </c>
      <c r="NJ4" s="29">
        <f t="shared" si="5"/>
        <v>45534</v>
      </c>
      <c r="NK4" s="29">
        <f t="shared" si="5"/>
        <v>45535</v>
      </c>
    </row>
    <row r="5" spans="1:1030">
      <c r="A5" s="30"/>
      <c r="B5" s="31" cm="1">
        <f t="array" ref="B5:B200">(IF(A5:A200="",,H5:H200-C5:C200
))</f>
        <v>0</v>
      </c>
      <c r="C5" s="31">
        <f>IF(A5="",,
COUNTIFS(J5:NZ5,"p",J$4:$NZ$4,"&lt;="&amp;$Q$1)+
COUNTIFS(J5:NZ5,"1",J$4:$NZ$4,"&lt;="&amp;$Q$1)+F5)</f>
        <v>0</v>
      </c>
      <c r="D5" s="31">
        <f>IF(A5="",,
COUNTIF(J5:NZ5,"E"))</f>
        <v>0</v>
      </c>
      <c r="E5" s="31">
        <f>IF(A5="",,
COUNTIF(J5:NK5,"EA"))</f>
        <v>0</v>
      </c>
      <c r="F5" s="31">
        <f>IF(A5="",,
COUNTIF(J5:NK5,"EP"))</f>
        <v>0</v>
      </c>
      <c r="G5" s="31">
        <f>IF(A5="",, COUNTIFS(Settings!G$2:H$1000,"&lt;&gt;",Settings!G$2:H$1000,"&lt;="&amp;Q$1))</f>
        <v>0</v>
      </c>
      <c r="H5" s="31">
        <f>IF(A5="",,COUNTIFS(J$2:$NZ$2,"&lt;&gt;"&amp;Settings!D$2,J$2:$NZ$2,"&lt;&gt;"&amp;Settings!D$3,J$2:$NZ$2,"&lt;&gt;"&amp;Settings!D$4,J$2:$NZ$2,"&lt;&gt;"&amp;Settings!D$5,J$2:$NZ$2,"&lt;&gt;"&amp;Settings!D$6,J$2:$NZ$2,"&lt;&gt;"&amp;Settings!D$7,J$4:$NZ$4,"&lt;="&amp;$Q$1)-D5-G5)</f>
        <v>0</v>
      </c>
      <c r="I5" s="32" cm="1">
        <f t="array" ref="I5:I200">IFERROR(C5:C200/(B5:B200+C5:C200),)</f>
        <v>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</row>
    <row r="6" spans="1:1030">
      <c r="A6" s="30"/>
      <c r="B6" s="31">
        <v>0</v>
      </c>
      <c r="C6" s="31">
        <f>IF(A6="",,
COUNTIFS(J6:NZ6,"p",J$4:$NZ$4,"&lt;="&amp;$Q$1)+
COUNTIFS(J6:NZ6,"1",J$4:$NZ$4,"&lt;="&amp;$Q$1)+F6)</f>
        <v>0</v>
      </c>
      <c r="D6" s="31">
        <f t="shared" ref="D6:D69" si="6">IF(A6="",,
COUNTIF(J6:NZ6,"E"))</f>
        <v>0</v>
      </c>
      <c r="E6" s="31">
        <f t="shared" ref="E6:E69" si="7">IF(A6="",,
COUNTIF(J6:NK6,"EA"))</f>
        <v>0</v>
      </c>
      <c r="F6" s="31">
        <f t="shared" ref="F6:F69" si="8">IF(A6="",,
COUNTIF(J6:NK6,"EP"))</f>
        <v>0</v>
      </c>
      <c r="G6" s="31">
        <f>IF(A6="",, COUNTIFS(Settings!G$2:H$1000,"&lt;&gt;",Settings!G$2:H$1000,"&lt;="&amp;Q$1))</f>
        <v>0</v>
      </c>
      <c r="H6" s="31">
        <f>IF(A6="",,COUNTIFS(J$2:$NZ$2,"&lt;&gt;"&amp;Settings!D$2,J$2:$NZ$2,"&lt;&gt;"&amp;Settings!D$3,J$2:$NZ$2,"&lt;&gt;"&amp;Settings!D$4,J$2:$NZ$2,"&lt;&gt;"&amp;Settings!D$5,J$2:$NZ$2,"&lt;&gt;"&amp;Settings!D$6,J$2:$NZ$2,"&lt;&gt;"&amp;Settings!D$7,J$4:$NZ$4,"&lt;="&amp;$Q$1)-D6-G6)</f>
        <v>0</v>
      </c>
      <c r="I6" s="32">
        <v>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</row>
    <row r="7" spans="1:1030">
      <c r="A7" s="30"/>
      <c r="B7" s="31">
        <v>0</v>
      </c>
      <c r="C7" s="31">
        <f>IF(A7="",,
COUNTIFS(J7:NZ7,"p",J$4:$NZ$4,"&lt;="&amp;$Q$1)+
COUNTIFS(J7:NZ7,"1",J$4:$NZ$4,"&lt;="&amp;$Q$1)+F7)</f>
        <v>0</v>
      </c>
      <c r="D7" s="31">
        <f t="shared" si="6"/>
        <v>0</v>
      </c>
      <c r="E7" s="31">
        <f t="shared" si="7"/>
        <v>0</v>
      </c>
      <c r="F7" s="31">
        <f t="shared" si="8"/>
        <v>0</v>
      </c>
      <c r="G7" s="31">
        <f>IF(A7="",, COUNTIFS(Settings!G$2:H$1000,"&lt;&gt;",Settings!G$2:H$1000,"&lt;="&amp;Q$1))</f>
        <v>0</v>
      </c>
      <c r="H7" s="31">
        <f>IF(A7="",,COUNTIFS(J$2:$NZ$2,"&lt;&gt;"&amp;Settings!D$2,J$2:$NZ$2,"&lt;&gt;"&amp;Settings!D$3,J$2:$NZ$2,"&lt;&gt;"&amp;Settings!D$4,J$2:$NZ$2,"&lt;&gt;"&amp;Settings!D$5,J$2:$NZ$2,"&lt;&gt;"&amp;Settings!D$6,J$2:$NZ$2,"&lt;&gt;"&amp;Settings!D$7,J$4:$NZ$4,"&lt;="&amp;$Q$1)-D7-G7)</f>
        <v>0</v>
      </c>
      <c r="I7" s="32">
        <v>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</row>
    <row r="8" spans="1:1030">
      <c r="A8" s="30"/>
      <c r="B8" s="31">
        <v>0</v>
      </c>
      <c r="C8" s="31">
        <f>IF(A8="",,
COUNTIFS(J8:NZ8,"p",J$4:$NZ$4,"&lt;="&amp;$Q$1)+
COUNTIFS(J8:NZ8,"1",J$4:$NZ$4,"&lt;="&amp;$Q$1)+F8)</f>
        <v>0</v>
      </c>
      <c r="D8" s="31">
        <f t="shared" si="6"/>
        <v>0</v>
      </c>
      <c r="E8" s="31">
        <f t="shared" si="7"/>
        <v>0</v>
      </c>
      <c r="F8" s="31">
        <f t="shared" si="8"/>
        <v>0</v>
      </c>
      <c r="G8" s="31">
        <f>IF(A8="",, COUNTIFS(Settings!G$2:H$1000,"&lt;&gt;",Settings!G$2:H$1000,"&lt;="&amp;Q$1))</f>
        <v>0</v>
      </c>
      <c r="H8" s="31">
        <f>IF(A8="",,COUNTIFS(J$2:$NZ$2,"&lt;&gt;"&amp;Settings!D$2,J$2:$NZ$2,"&lt;&gt;"&amp;Settings!D$3,J$2:$NZ$2,"&lt;&gt;"&amp;Settings!D$4,J$2:$NZ$2,"&lt;&gt;"&amp;Settings!D$5,J$2:$NZ$2,"&lt;&gt;"&amp;Settings!D$6,J$2:$NZ$2,"&lt;&gt;"&amp;Settings!D$7,J$4:$NZ$4,"&lt;="&amp;$Q$1)-D8-G8)</f>
        <v>0</v>
      </c>
      <c r="I8" s="32">
        <v>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</row>
    <row r="9" spans="1:1030">
      <c r="A9" s="30"/>
      <c r="B9" s="31">
        <v>0</v>
      </c>
      <c r="C9" s="31">
        <f>IF(A9="",,
COUNTIFS(J9:NZ9,"p",J$4:$NZ$4,"&lt;="&amp;$Q$1)+
COUNTIFS(J9:NZ9,"1",J$4:$NZ$4,"&lt;="&amp;$Q$1)+F9)</f>
        <v>0</v>
      </c>
      <c r="D9" s="31">
        <f t="shared" si="6"/>
        <v>0</v>
      </c>
      <c r="E9" s="31">
        <f t="shared" si="7"/>
        <v>0</v>
      </c>
      <c r="F9" s="31">
        <f t="shared" si="8"/>
        <v>0</v>
      </c>
      <c r="G9" s="31">
        <f>IF(A9="",, COUNTIFS(Settings!G$2:H$1000,"&lt;&gt;",Settings!G$2:H$1000,"&lt;="&amp;Q$1))</f>
        <v>0</v>
      </c>
      <c r="H9" s="31">
        <f>IF(A9="",,COUNTIFS(J$2:$NZ$2,"&lt;&gt;"&amp;Settings!D$2,J$2:$NZ$2,"&lt;&gt;"&amp;Settings!D$3,J$2:$NZ$2,"&lt;&gt;"&amp;Settings!D$4,J$2:$NZ$2,"&lt;&gt;"&amp;Settings!D$5,J$2:$NZ$2,"&lt;&gt;"&amp;Settings!D$6,J$2:$NZ$2,"&lt;&gt;"&amp;Settings!D$7,J$4:$NZ$4,"&lt;="&amp;$Q$1)-D9-G9)</f>
        <v>0</v>
      </c>
      <c r="I9" s="32">
        <v>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</row>
    <row r="10" spans="1:1030">
      <c r="A10" s="30"/>
      <c r="B10" s="31">
        <v>0</v>
      </c>
      <c r="C10" s="31">
        <f>IF(A10="",,
COUNTIFS(J10:NZ10,"p",J$4:$NZ$4,"&lt;="&amp;$Q$1)+
COUNTIFS(J10:NZ10,"1",J$4:$NZ$4,"&lt;="&amp;$Q$1)+F10)</f>
        <v>0</v>
      </c>
      <c r="D10" s="31">
        <f t="shared" si="6"/>
        <v>0</v>
      </c>
      <c r="E10" s="31">
        <f t="shared" si="7"/>
        <v>0</v>
      </c>
      <c r="F10" s="31">
        <f t="shared" si="8"/>
        <v>0</v>
      </c>
      <c r="G10" s="31">
        <f>IF(A10="",, COUNTIFS(Settings!G$2:H$1000,"&lt;&gt;",Settings!G$2:H$1000,"&lt;="&amp;Q$1))</f>
        <v>0</v>
      </c>
      <c r="H10" s="31">
        <f>IF(A10="",,COUNTIFS(J$2:$NZ$2,"&lt;&gt;"&amp;Settings!D$2,J$2:$NZ$2,"&lt;&gt;"&amp;Settings!D$3,J$2:$NZ$2,"&lt;&gt;"&amp;Settings!D$4,J$2:$NZ$2,"&lt;&gt;"&amp;Settings!D$5,J$2:$NZ$2,"&lt;&gt;"&amp;Settings!D$6,J$2:$NZ$2,"&lt;&gt;"&amp;Settings!D$7,J$4:$NZ$4,"&lt;="&amp;$Q$1)-D10-G10)</f>
        <v>0</v>
      </c>
      <c r="I10" s="32">
        <v>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</row>
    <row r="11" spans="1:1030">
      <c r="A11" s="30"/>
      <c r="B11" s="31">
        <v>0</v>
      </c>
      <c r="C11" s="31">
        <f>IF(A11="",,
COUNTIFS(J11:NZ11,"p",J$4:$NZ$4,"&lt;="&amp;$Q$1)+
COUNTIFS(J11:NZ11,"1",J$4:$NZ$4,"&lt;="&amp;$Q$1)+F11)</f>
        <v>0</v>
      </c>
      <c r="D11" s="31">
        <f t="shared" si="6"/>
        <v>0</v>
      </c>
      <c r="E11" s="31">
        <f t="shared" si="7"/>
        <v>0</v>
      </c>
      <c r="F11" s="31">
        <f t="shared" si="8"/>
        <v>0</v>
      </c>
      <c r="G11" s="31">
        <f>IF(A11="",, COUNTIFS(Settings!G$2:H$1000,"&lt;&gt;",Settings!G$2:H$1000,"&lt;="&amp;Q$1))</f>
        <v>0</v>
      </c>
      <c r="H11" s="31">
        <f>IF(A11="",,COUNTIFS(J$2:$NZ$2,"&lt;&gt;"&amp;Settings!D$2,J$2:$NZ$2,"&lt;&gt;"&amp;Settings!D$3,J$2:$NZ$2,"&lt;&gt;"&amp;Settings!D$4,J$2:$NZ$2,"&lt;&gt;"&amp;Settings!D$5,J$2:$NZ$2,"&lt;&gt;"&amp;Settings!D$6,J$2:$NZ$2,"&lt;&gt;"&amp;Settings!D$7,J$4:$NZ$4,"&lt;="&amp;$Q$1)-D11-G11)</f>
        <v>0</v>
      </c>
      <c r="I11" s="32">
        <v>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</row>
    <row r="12" spans="1:1030">
      <c r="A12" s="30"/>
      <c r="B12" s="31">
        <v>0</v>
      </c>
      <c r="C12" s="31">
        <f>IF(A12="",,
COUNTIFS(J12:NZ12,"p",J$4:$NZ$4,"&lt;="&amp;$Q$1)+
COUNTIFS(J12:NZ12,"1",J$4:$NZ$4,"&lt;="&amp;$Q$1)+F12)</f>
        <v>0</v>
      </c>
      <c r="D12" s="31">
        <f t="shared" si="6"/>
        <v>0</v>
      </c>
      <c r="E12" s="31">
        <f t="shared" si="7"/>
        <v>0</v>
      </c>
      <c r="F12" s="31">
        <f t="shared" si="8"/>
        <v>0</v>
      </c>
      <c r="G12" s="31">
        <f>IF(A12="",, COUNTIFS(Settings!G$2:H$1000,"&lt;&gt;",Settings!G$2:H$1000,"&lt;="&amp;Q$1))</f>
        <v>0</v>
      </c>
      <c r="H12" s="31">
        <f>IF(A12="",,COUNTIFS(J$2:$NZ$2,"&lt;&gt;"&amp;Settings!D$2,J$2:$NZ$2,"&lt;&gt;"&amp;Settings!D$3,J$2:$NZ$2,"&lt;&gt;"&amp;Settings!D$4,J$2:$NZ$2,"&lt;&gt;"&amp;Settings!D$5,J$2:$NZ$2,"&lt;&gt;"&amp;Settings!D$6,J$2:$NZ$2,"&lt;&gt;"&amp;Settings!D$7,J$4:$NZ$4,"&lt;="&amp;$Q$1)-D12-G12)</f>
        <v>0</v>
      </c>
      <c r="I12" s="32">
        <v>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</row>
    <row r="13" spans="1:1030">
      <c r="A13" s="30"/>
      <c r="B13" s="31">
        <v>0</v>
      </c>
      <c r="C13" s="31">
        <f>IF(A13="",,
COUNTIFS(J13:NZ13,"p",J$4:$NZ$4,"&lt;="&amp;$Q$1)+
COUNTIFS(J13:NZ13,"1",J$4:$NZ$4,"&lt;="&amp;$Q$1)+F13)</f>
        <v>0</v>
      </c>
      <c r="D13" s="31">
        <f t="shared" si="6"/>
        <v>0</v>
      </c>
      <c r="E13" s="31">
        <f t="shared" si="7"/>
        <v>0</v>
      </c>
      <c r="F13" s="31">
        <f t="shared" si="8"/>
        <v>0</v>
      </c>
      <c r="G13" s="31">
        <f>IF(A13="",, COUNTIFS(Settings!G$2:H$1000,"&lt;&gt;",Settings!G$2:H$1000,"&lt;="&amp;Q$1))</f>
        <v>0</v>
      </c>
      <c r="H13" s="31">
        <f>IF(A13="",,COUNTIFS(J$2:$NZ$2,"&lt;&gt;"&amp;Settings!D$2,J$2:$NZ$2,"&lt;&gt;"&amp;Settings!D$3,J$2:$NZ$2,"&lt;&gt;"&amp;Settings!D$4,J$2:$NZ$2,"&lt;&gt;"&amp;Settings!D$5,J$2:$NZ$2,"&lt;&gt;"&amp;Settings!D$6,J$2:$NZ$2,"&lt;&gt;"&amp;Settings!D$7,J$4:$NZ$4,"&lt;="&amp;$Q$1)-D13-G13)</f>
        <v>0</v>
      </c>
      <c r="I13" s="32">
        <v>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</row>
    <row r="14" spans="1:1030">
      <c r="A14" s="30"/>
      <c r="B14" s="31">
        <v>0</v>
      </c>
      <c r="C14" s="31">
        <f>IF(A14="",,
COUNTIFS(J14:NZ14,"p",J$4:$NZ$4,"&lt;="&amp;$Q$1)+
COUNTIFS(J14:NZ14,"1",J$4:$NZ$4,"&lt;="&amp;$Q$1)+F14)</f>
        <v>0</v>
      </c>
      <c r="D14" s="31">
        <f t="shared" si="6"/>
        <v>0</v>
      </c>
      <c r="E14" s="31">
        <f t="shared" si="7"/>
        <v>0</v>
      </c>
      <c r="F14" s="31">
        <f t="shared" si="8"/>
        <v>0</v>
      </c>
      <c r="G14" s="31">
        <f>IF(A14="",, COUNTIFS(Settings!G$2:H$1000,"&lt;&gt;",Settings!G$2:H$1000,"&lt;="&amp;Q$1))</f>
        <v>0</v>
      </c>
      <c r="H14" s="31">
        <f>IF(A14="",,COUNTIFS(J$2:$NZ$2,"&lt;&gt;"&amp;Settings!D$2,J$2:$NZ$2,"&lt;&gt;"&amp;Settings!D$3,J$2:$NZ$2,"&lt;&gt;"&amp;Settings!D$4,J$2:$NZ$2,"&lt;&gt;"&amp;Settings!D$5,J$2:$NZ$2,"&lt;&gt;"&amp;Settings!D$6,J$2:$NZ$2,"&lt;&gt;"&amp;Settings!D$7,J$4:$NZ$4,"&lt;="&amp;$Q$1)-D14-G14)</f>
        <v>0</v>
      </c>
      <c r="I14" s="32"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</row>
    <row r="15" spans="1:1030">
      <c r="A15" s="30"/>
      <c r="B15" s="31">
        <v>0</v>
      </c>
      <c r="C15" s="31">
        <f>IF(A15="",,
COUNTIFS(J15:NZ15,"p",J$4:$NZ$4,"&lt;="&amp;$Q$1)+
COUNTIFS(J15:NZ15,"1",J$4:$NZ$4,"&lt;="&amp;$Q$1)+F15)</f>
        <v>0</v>
      </c>
      <c r="D15" s="31">
        <f t="shared" si="6"/>
        <v>0</v>
      </c>
      <c r="E15" s="31">
        <f t="shared" si="7"/>
        <v>0</v>
      </c>
      <c r="F15" s="31">
        <f t="shared" si="8"/>
        <v>0</v>
      </c>
      <c r="G15" s="31">
        <f>IF(A15="",, COUNTIFS(Settings!G$2:H$1000,"&lt;&gt;",Settings!G$2:H$1000,"&lt;="&amp;Q$1))</f>
        <v>0</v>
      </c>
      <c r="H15" s="31">
        <f>IF(A15="",,COUNTIFS(J$2:$NZ$2,"&lt;&gt;"&amp;Settings!D$2,J$2:$NZ$2,"&lt;&gt;"&amp;Settings!D$3,J$2:$NZ$2,"&lt;&gt;"&amp;Settings!D$4,J$2:$NZ$2,"&lt;&gt;"&amp;Settings!D$5,J$2:$NZ$2,"&lt;&gt;"&amp;Settings!D$6,J$2:$NZ$2,"&lt;&gt;"&amp;Settings!D$7,J$4:$NZ$4,"&lt;="&amp;$Q$1)-D15-G15)</f>
        <v>0</v>
      </c>
      <c r="I15" s="32">
        <v>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</row>
    <row r="16" spans="1:1030">
      <c r="A16" s="30"/>
      <c r="B16" s="31">
        <v>0</v>
      </c>
      <c r="C16" s="31">
        <f>IF(A16="",,
COUNTIFS(J16:NZ16,"p",J$4:$NZ$4,"&lt;="&amp;$Q$1)+
COUNTIFS(J16:NZ16,"1",J$4:$NZ$4,"&lt;="&amp;$Q$1)+F16)</f>
        <v>0</v>
      </c>
      <c r="D16" s="31">
        <f t="shared" si="6"/>
        <v>0</v>
      </c>
      <c r="E16" s="31">
        <f t="shared" si="7"/>
        <v>0</v>
      </c>
      <c r="F16" s="31">
        <f t="shared" si="8"/>
        <v>0</v>
      </c>
      <c r="G16" s="31">
        <f>IF(A16="",, COUNTIFS(Settings!G$2:H$1000,"&lt;&gt;",Settings!G$2:H$1000,"&lt;="&amp;Q$1))</f>
        <v>0</v>
      </c>
      <c r="H16" s="31">
        <f>IF(A16="",,COUNTIFS(J$2:$NZ$2,"&lt;&gt;"&amp;Settings!D$2,J$2:$NZ$2,"&lt;&gt;"&amp;Settings!D$3,J$2:$NZ$2,"&lt;&gt;"&amp;Settings!D$4,J$2:$NZ$2,"&lt;&gt;"&amp;Settings!D$5,J$2:$NZ$2,"&lt;&gt;"&amp;Settings!D$6,J$2:$NZ$2,"&lt;&gt;"&amp;Settings!D$7,J$4:$NZ$4,"&lt;="&amp;$Q$1)-D16-G16)</f>
        <v>0</v>
      </c>
      <c r="I16" s="32">
        <v>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</row>
    <row r="17" spans="1:375">
      <c r="A17" s="30"/>
      <c r="B17" s="31">
        <v>0</v>
      </c>
      <c r="C17" s="31">
        <f>IF(A17="",,
COUNTIFS(J17:NZ17,"p",J$4:$NZ$4,"&lt;="&amp;$Q$1)+
COUNTIFS(J17:NZ17,"1",J$4:$NZ$4,"&lt;="&amp;$Q$1)+F17)</f>
        <v>0</v>
      </c>
      <c r="D17" s="31">
        <f t="shared" si="6"/>
        <v>0</v>
      </c>
      <c r="E17" s="31">
        <f t="shared" si="7"/>
        <v>0</v>
      </c>
      <c r="F17" s="31">
        <f t="shared" si="8"/>
        <v>0</v>
      </c>
      <c r="G17" s="31">
        <f>IF(A17="",, COUNTIFS(Settings!G$2:H$1000,"&lt;&gt;",Settings!G$2:H$1000,"&lt;="&amp;Q$1))</f>
        <v>0</v>
      </c>
      <c r="H17" s="31">
        <f>IF(A17="",,COUNTIFS(J$2:$NZ$2,"&lt;&gt;"&amp;Settings!D$2,J$2:$NZ$2,"&lt;&gt;"&amp;Settings!D$3,J$2:$NZ$2,"&lt;&gt;"&amp;Settings!D$4,J$2:$NZ$2,"&lt;&gt;"&amp;Settings!D$5,J$2:$NZ$2,"&lt;&gt;"&amp;Settings!D$6,J$2:$NZ$2,"&lt;&gt;"&amp;Settings!D$7,J$4:$NZ$4,"&lt;="&amp;$Q$1)-D17-G17)</f>
        <v>0</v>
      </c>
      <c r="I17" s="32"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</row>
    <row r="18" spans="1:375">
      <c r="A18" s="30"/>
      <c r="B18" s="31">
        <v>0</v>
      </c>
      <c r="C18" s="31">
        <f>IF(A18="",,
COUNTIFS(J18:NZ18,"p",J$4:$NZ$4,"&lt;="&amp;$Q$1)+
COUNTIFS(J18:NZ18,"1",J$4:$NZ$4,"&lt;="&amp;$Q$1)+F18)</f>
        <v>0</v>
      </c>
      <c r="D18" s="31">
        <f t="shared" si="6"/>
        <v>0</v>
      </c>
      <c r="E18" s="31">
        <f t="shared" si="7"/>
        <v>0</v>
      </c>
      <c r="F18" s="31">
        <f t="shared" si="8"/>
        <v>0</v>
      </c>
      <c r="G18" s="31">
        <f>IF(A18="",, COUNTIFS(Settings!G$2:H$1000,"&lt;&gt;",Settings!G$2:H$1000,"&lt;="&amp;Q$1))</f>
        <v>0</v>
      </c>
      <c r="H18" s="31">
        <f>IF(A18="",,COUNTIFS(J$2:$NZ$2,"&lt;&gt;"&amp;Settings!D$2,J$2:$NZ$2,"&lt;&gt;"&amp;Settings!D$3,J$2:$NZ$2,"&lt;&gt;"&amp;Settings!D$4,J$2:$NZ$2,"&lt;&gt;"&amp;Settings!D$5,J$2:$NZ$2,"&lt;&gt;"&amp;Settings!D$6,J$2:$NZ$2,"&lt;&gt;"&amp;Settings!D$7,J$4:$NZ$4,"&lt;="&amp;$Q$1)-D18-G18)</f>
        <v>0</v>
      </c>
      <c r="I18" s="32"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</row>
    <row r="19" spans="1:375">
      <c r="A19" s="30"/>
      <c r="B19" s="31">
        <v>0</v>
      </c>
      <c r="C19" s="31">
        <f>IF(A19="",,
COUNTIFS(J19:NZ19,"p",J$4:$NZ$4,"&lt;="&amp;$Q$1)+
COUNTIFS(J19:NZ19,"1",J$4:$NZ$4,"&lt;="&amp;$Q$1)+F19)</f>
        <v>0</v>
      </c>
      <c r="D19" s="31">
        <f t="shared" si="6"/>
        <v>0</v>
      </c>
      <c r="E19" s="31">
        <f t="shared" si="7"/>
        <v>0</v>
      </c>
      <c r="F19" s="31">
        <f t="shared" si="8"/>
        <v>0</v>
      </c>
      <c r="G19" s="31">
        <f>IF(A19="",, COUNTIFS(Settings!G$2:H$1000,"&lt;&gt;",Settings!G$2:H$1000,"&lt;="&amp;Q$1))</f>
        <v>0</v>
      </c>
      <c r="H19" s="31">
        <f>IF(A19="",,COUNTIFS(J$2:$NZ$2,"&lt;&gt;"&amp;Settings!D$2,J$2:$NZ$2,"&lt;&gt;"&amp;Settings!D$3,J$2:$NZ$2,"&lt;&gt;"&amp;Settings!D$4,J$2:$NZ$2,"&lt;&gt;"&amp;Settings!D$5,J$2:$NZ$2,"&lt;&gt;"&amp;Settings!D$6,J$2:$NZ$2,"&lt;&gt;"&amp;Settings!D$7,J$4:$NZ$4,"&lt;="&amp;$Q$1)-D19-G19)</f>
        <v>0</v>
      </c>
      <c r="I19" s="32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</row>
    <row r="20" spans="1:375">
      <c r="A20" s="34"/>
      <c r="B20" s="31">
        <v>0</v>
      </c>
      <c r="C20" s="31">
        <f>IF(A20="",,
COUNTIFS(J20:NZ20,"p",J$4:$NZ$4,"&lt;="&amp;$Q$1)+
COUNTIFS(J20:NZ20,"1",J$4:$NZ$4,"&lt;="&amp;$Q$1)+F20)</f>
        <v>0</v>
      </c>
      <c r="D20" s="31">
        <f t="shared" si="6"/>
        <v>0</v>
      </c>
      <c r="E20" s="31">
        <f t="shared" si="7"/>
        <v>0</v>
      </c>
      <c r="F20" s="31">
        <f t="shared" si="8"/>
        <v>0</v>
      </c>
      <c r="G20" s="31">
        <f>IF(A20="",, COUNTIFS(Settings!G$2:H$1000,"&lt;&gt;",Settings!G$2:H$1000,"&lt;="&amp;Q$1))</f>
        <v>0</v>
      </c>
      <c r="H20" s="31">
        <f>IF(A20="",,COUNTIFS(J$2:$NZ$2,"&lt;&gt;"&amp;Settings!D$2,J$2:$NZ$2,"&lt;&gt;"&amp;Settings!D$3,J$2:$NZ$2,"&lt;&gt;"&amp;Settings!D$4,J$2:$NZ$2,"&lt;&gt;"&amp;Settings!D$5,J$2:$NZ$2,"&lt;&gt;"&amp;Settings!D$6,J$2:$NZ$2,"&lt;&gt;"&amp;Settings!D$7,J$4:$NZ$4,"&lt;="&amp;$Q$1)-D20-G20)</f>
        <v>0</v>
      </c>
      <c r="I20" s="32">
        <v>0</v>
      </c>
      <c r="J20" s="33"/>
      <c r="K20" s="35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</row>
    <row r="21" spans="1:375">
      <c r="A21" s="34"/>
      <c r="B21" s="31">
        <v>0</v>
      </c>
      <c r="C21" s="31">
        <f>IF(A21="",,
COUNTIFS(J21:NZ21,"p",J$4:$NZ$4,"&lt;="&amp;$Q$1)+
COUNTIFS(J21:NZ21,"1",J$4:$NZ$4,"&lt;="&amp;$Q$1)+F21)</f>
        <v>0</v>
      </c>
      <c r="D21" s="31">
        <f t="shared" si="6"/>
        <v>0</v>
      </c>
      <c r="E21" s="31">
        <f t="shared" si="7"/>
        <v>0</v>
      </c>
      <c r="F21" s="31">
        <f t="shared" si="8"/>
        <v>0</v>
      </c>
      <c r="G21" s="31">
        <f>IF(A21="",, COUNTIFS(Settings!G$2:H$1000,"&lt;&gt;",Settings!G$2:H$1000,"&lt;="&amp;Q$1))</f>
        <v>0</v>
      </c>
      <c r="H21" s="31">
        <f>IF(A21="",,COUNTIFS(J$2:$NZ$2,"&lt;&gt;"&amp;Settings!D$2,J$2:$NZ$2,"&lt;&gt;"&amp;Settings!D$3,J$2:$NZ$2,"&lt;&gt;"&amp;Settings!D$4,J$2:$NZ$2,"&lt;&gt;"&amp;Settings!D$5,J$2:$NZ$2,"&lt;&gt;"&amp;Settings!D$6,J$2:$NZ$2,"&lt;&gt;"&amp;Settings!D$7,J$4:$NZ$4,"&lt;="&amp;$Q$1)-D21-G21)</f>
        <v>0</v>
      </c>
      <c r="I21" s="32"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</row>
    <row r="22" spans="1:375">
      <c r="A22" s="34"/>
      <c r="B22" s="31">
        <v>0</v>
      </c>
      <c r="C22" s="31">
        <f>IF(A22="",,
COUNTIFS(J22:NZ22,"p",J$4:$NZ$4,"&lt;="&amp;$Q$1)+
COUNTIFS(J22:NZ22,"1",J$4:$NZ$4,"&lt;="&amp;$Q$1)+F22)</f>
        <v>0</v>
      </c>
      <c r="D22" s="31">
        <f t="shared" si="6"/>
        <v>0</v>
      </c>
      <c r="E22" s="31">
        <f t="shared" si="7"/>
        <v>0</v>
      </c>
      <c r="F22" s="31">
        <f t="shared" si="8"/>
        <v>0</v>
      </c>
      <c r="G22" s="31">
        <f>IF(A22="",, COUNTIFS(Settings!G$2:H$1000,"&lt;&gt;",Settings!G$2:H$1000,"&lt;="&amp;Q$1))</f>
        <v>0</v>
      </c>
      <c r="H22" s="31">
        <f>IF(A22="",,COUNTIFS(J$2:$NZ$2,"&lt;&gt;"&amp;Settings!D$2,J$2:$NZ$2,"&lt;&gt;"&amp;Settings!D$3,J$2:$NZ$2,"&lt;&gt;"&amp;Settings!D$4,J$2:$NZ$2,"&lt;&gt;"&amp;Settings!D$5,J$2:$NZ$2,"&lt;&gt;"&amp;Settings!D$6,J$2:$NZ$2,"&lt;&gt;"&amp;Settings!D$7,J$4:$NZ$4,"&lt;="&amp;$Q$1)-D22-G22)</f>
        <v>0</v>
      </c>
      <c r="I22" s="32">
        <v>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</row>
    <row r="23" spans="1:375">
      <c r="A23" s="34"/>
      <c r="B23" s="31">
        <v>0</v>
      </c>
      <c r="C23" s="31">
        <f>IF(A23="",,
COUNTIFS(J23:NZ23,"p",J$4:$NZ$4,"&lt;="&amp;$Q$1)+
COUNTIFS(J23:NZ23,"1",J$4:$NZ$4,"&lt;="&amp;$Q$1)+F23)</f>
        <v>0</v>
      </c>
      <c r="D23" s="31">
        <f t="shared" si="6"/>
        <v>0</v>
      </c>
      <c r="E23" s="31">
        <f t="shared" si="7"/>
        <v>0</v>
      </c>
      <c r="F23" s="31">
        <f t="shared" si="8"/>
        <v>0</v>
      </c>
      <c r="G23" s="31">
        <f>IF(A23="",, COUNTIFS(Settings!G$2:H$1000,"&lt;&gt;",Settings!G$2:H$1000,"&lt;="&amp;Q$1))</f>
        <v>0</v>
      </c>
      <c r="H23" s="31">
        <f>IF(A23="",,COUNTIFS(J$2:$NZ$2,"&lt;&gt;"&amp;Settings!D$2,J$2:$NZ$2,"&lt;&gt;"&amp;Settings!D$3,J$2:$NZ$2,"&lt;&gt;"&amp;Settings!D$4,J$2:$NZ$2,"&lt;&gt;"&amp;Settings!D$5,J$2:$NZ$2,"&lt;&gt;"&amp;Settings!D$6,J$2:$NZ$2,"&lt;&gt;"&amp;Settings!D$7,J$4:$NZ$4,"&lt;="&amp;$Q$1)-D23-G23)</f>
        <v>0</v>
      </c>
      <c r="I23" s="32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</row>
    <row r="24" spans="1:375">
      <c r="A24" s="34"/>
      <c r="B24" s="31">
        <v>0</v>
      </c>
      <c r="C24" s="31">
        <f>IF(A24="",,
COUNTIFS(J24:NZ24,"p",J$4:$NZ$4,"&lt;="&amp;$Q$1)+
COUNTIFS(J24:NZ24,"1",J$4:$NZ$4,"&lt;="&amp;$Q$1)+F24)</f>
        <v>0</v>
      </c>
      <c r="D24" s="31">
        <f t="shared" si="6"/>
        <v>0</v>
      </c>
      <c r="E24" s="31">
        <f t="shared" si="7"/>
        <v>0</v>
      </c>
      <c r="F24" s="31">
        <f t="shared" si="8"/>
        <v>0</v>
      </c>
      <c r="G24" s="31">
        <f>IF(A24="",, COUNTIFS(Settings!G$2:H$1000,"&lt;&gt;",Settings!G$2:H$1000,"&lt;="&amp;Q$1))</f>
        <v>0</v>
      </c>
      <c r="H24" s="31">
        <f>IF(A24="",,COUNTIFS(J$2:$NZ$2,"&lt;&gt;"&amp;Settings!D$2,J$2:$NZ$2,"&lt;&gt;"&amp;Settings!D$3,J$2:$NZ$2,"&lt;&gt;"&amp;Settings!D$4,J$2:$NZ$2,"&lt;&gt;"&amp;Settings!D$5,J$2:$NZ$2,"&lt;&gt;"&amp;Settings!D$6,J$2:$NZ$2,"&lt;&gt;"&amp;Settings!D$7,J$4:$NZ$4,"&lt;="&amp;$Q$1)-D24-G24)</f>
        <v>0</v>
      </c>
      <c r="I24" s="32"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</row>
    <row r="25" spans="1:375">
      <c r="A25" s="34"/>
      <c r="B25" s="31">
        <v>0</v>
      </c>
      <c r="C25" s="31">
        <f>IF(A25="",,
COUNTIFS(J25:NZ25,"p",J$4:$NZ$4,"&lt;="&amp;$Q$1)+
COUNTIFS(J25:NZ25,"1",J$4:$NZ$4,"&lt;="&amp;$Q$1)+F25)</f>
        <v>0</v>
      </c>
      <c r="D25" s="31">
        <f t="shared" si="6"/>
        <v>0</v>
      </c>
      <c r="E25" s="31">
        <f t="shared" si="7"/>
        <v>0</v>
      </c>
      <c r="F25" s="31">
        <f t="shared" si="8"/>
        <v>0</v>
      </c>
      <c r="G25" s="31">
        <f>IF(A25="",, COUNTIFS(Settings!G$2:H$1000,"&lt;&gt;",Settings!G$2:H$1000,"&lt;="&amp;Q$1))</f>
        <v>0</v>
      </c>
      <c r="H25" s="31">
        <f>IF(A25="",,COUNTIFS(J$2:$NZ$2,"&lt;&gt;"&amp;Settings!D$2,J$2:$NZ$2,"&lt;&gt;"&amp;Settings!D$3,J$2:$NZ$2,"&lt;&gt;"&amp;Settings!D$4,J$2:$NZ$2,"&lt;&gt;"&amp;Settings!D$5,J$2:$NZ$2,"&lt;&gt;"&amp;Settings!D$6,J$2:$NZ$2,"&lt;&gt;"&amp;Settings!D$7,J$4:$NZ$4,"&lt;="&amp;$Q$1)-D25-G25)</f>
        <v>0</v>
      </c>
      <c r="I25" s="32"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</row>
    <row r="26" spans="1:375">
      <c r="A26" s="34"/>
      <c r="B26" s="31">
        <v>0</v>
      </c>
      <c r="C26" s="31">
        <f>IF(A26="",,
COUNTIFS(J26:NZ26,"p",J$4:$NZ$4,"&lt;="&amp;$Q$1)+
COUNTIFS(J26:NZ26,"1",J$4:$NZ$4,"&lt;="&amp;$Q$1)+F26)</f>
        <v>0</v>
      </c>
      <c r="D26" s="31">
        <f t="shared" si="6"/>
        <v>0</v>
      </c>
      <c r="E26" s="31">
        <f t="shared" si="7"/>
        <v>0</v>
      </c>
      <c r="F26" s="31">
        <f t="shared" si="8"/>
        <v>0</v>
      </c>
      <c r="G26" s="31">
        <f>IF(A26="",, COUNTIFS(Settings!G$2:H$1000,"&lt;&gt;",Settings!G$2:H$1000,"&lt;="&amp;Q$1))</f>
        <v>0</v>
      </c>
      <c r="H26" s="31">
        <f>IF(A26="",,COUNTIFS(J$2:$NZ$2,"&lt;&gt;"&amp;Settings!D$2,J$2:$NZ$2,"&lt;&gt;"&amp;Settings!D$3,J$2:$NZ$2,"&lt;&gt;"&amp;Settings!D$4,J$2:$NZ$2,"&lt;&gt;"&amp;Settings!D$5,J$2:$NZ$2,"&lt;&gt;"&amp;Settings!D$6,J$2:$NZ$2,"&lt;&gt;"&amp;Settings!D$7,J$4:$NZ$4,"&lt;="&amp;$Q$1)-D26-G26)</f>
        <v>0</v>
      </c>
      <c r="I26" s="32">
        <v>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</row>
    <row r="27" spans="1:375">
      <c r="A27" s="34"/>
      <c r="B27" s="31">
        <v>0</v>
      </c>
      <c r="C27" s="31">
        <f>IF(A27="",,
COUNTIFS(J27:NZ27,"p",J$4:$NZ$4,"&lt;="&amp;$Q$1)+
COUNTIFS(J27:NZ27,"1",J$4:$NZ$4,"&lt;="&amp;$Q$1)+F27)</f>
        <v>0</v>
      </c>
      <c r="D27" s="31">
        <f t="shared" si="6"/>
        <v>0</v>
      </c>
      <c r="E27" s="31">
        <f t="shared" si="7"/>
        <v>0</v>
      </c>
      <c r="F27" s="31">
        <f t="shared" si="8"/>
        <v>0</v>
      </c>
      <c r="G27" s="31">
        <f>IF(A27="",, COUNTIFS(Settings!G$2:H$1000,"&lt;&gt;",Settings!G$2:H$1000,"&lt;="&amp;Q$1))</f>
        <v>0</v>
      </c>
      <c r="H27" s="31">
        <f>IF(A27="",,COUNTIFS(J$2:$NZ$2,"&lt;&gt;"&amp;Settings!D$2,J$2:$NZ$2,"&lt;&gt;"&amp;Settings!D$3,J$2:$NZ$2,"&lt;&gt;"&amp;Settings!D$4,J$2:$NZ$2,"&lt;&gt;"&amp;Settings!D$5,J$2:$NZ$2,"&lt;&gt;"&amp;Settings!D$6,J$2:$NZ$2,"&lt;&gt;"&amp;Settings!D$7,J$4:$NZ$4,"&lt;="&amp;$Q$1)-D27-G27)</f>
        <v>0</v>
      </c>
      <c r="I27" s="32"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</row>
    <row r="28" spans="1:375">
      <c r="A28" s="34"/>
      <c r="B28" s="31">
        <v>0</v>
      </c>
      <c r="C28" s="31">
        <f>IF(A28="",,
COUNTIFS(J28:NZ28,"p",J$4:$NZ$4,"&lt;="&amp;$Q$1)+
COUNTIFS(J28:NZ28,"1",J$4:$NZ$4,"&lt;="&amp;$Q$1)+F28)</f>
        <v>0</v>
      </c>
      <c r="D28" s="31">
        <f t="shared" si="6"/>
        <v>0</v>
      </c>
      <c r="E28" s="31">
        <f t="shared" si="7"/>
        <v>0</v>
      </c>
      <c r="F28" s="31">
        <f t="shared" si="8"/>
        <v>0</v>
      </c>
      <c r="G28" s="31">
        <f>IF(A28="",, COUNTIFS(Settings!G$2:H$1000,"&lt;&gt;",Settings!G$2:H$1000,"&lt;="&amp;Q$1))</f>
        <v>0</v>
      </c>
      <c r="H28" s="31">
        <f>IF(A28="",,COUNTIFS(J$2:$NZ$2,"&lt;&gt;"&amp;Settings!D$2,J$2:$NZ$2,"&lt;&gt;"&amp;Settings!D$3,J$2:$NZ$2,"&lt;&gt;"&amp;Settings!D$4,J$2:$NZ$2,"&lt;&gt;"&amp;Settings!D$5,J$2:$NZ$2,"&lt;&gt;"&amp;Settings!D$6,J$2:$NZ$2,"&lt;&gt;"&amp;Settings!D$7,J$4:$NZ$4,"&lt;="&amp;$Q$1)-D28-G28)</f>
        <v>0</v>
      </c>
      <c r="I28" s="32">
        <v>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</row>
    <row r="29" spans="1:375">
      <c r="A29" s="34"/>
      <c r="B29" s="31">
        <v>0</v>
      </c>
      <c r="C29" s="31">
        <f>IF(A29="",,
COUNTIFS(J29:NZ29,"p",J$4:$NZ$4,"&lt;="&amp;$Q$1)+
COUNTIFS(J29:NZ29,"1",J$4:$NZ$4,"&lt;="&amp;$Q$1)+F29)</f>
        <v>0</v>
      </c>
      <c r="D29" s="31">
        <f t="shared" si="6"/>
        <v>0</v>
      </c>
      <c r="E29" s="31">
        <f t="shared" si="7"/>
        <v>0</v>
      </c>
      <c r="F29" s="31">
        <f t="shared" si="8"/>
        <v>0</v>
      </c>
      <c r="G29" s="31">
        <f>IF(A29="",, COUNTIFS(Settings!G$2:H$1000,"&lt;&gt;",Settings!G$2:H$1000,"&lt;="&amp;Q$1))</f>
        <v>0</v>
      </c>
      <c r="H29" s="31">
        <f>IF(A29="",,COUNTIFS(J$2:$NZ$2,"&lt;&gt;"&amp;Settings!D$2,J$2:$NZ$2,"&lt;&gt;"&amp;Settings!D$3,J$2:$NZ$2,"&lt;&gt;"&amp;Settings!D$4,J$2:$NZ$2,"&lt;&gt;"&amp;Settings!D$5,J$2:$NZ$2,"&lt;&gt;"&amp;Settings!D$6,J$2:$NZ$2,"&lt;&gt;"&amp;Settings!D$7,J$4:$NZ$4,"&lt;="&amp;$Q$1)-D29-G29)</f>
        <v>0</v>
      </c>
      <c r="I29" s="32"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</row>
    <row r="30" spans="1:375">
      <c r="A30" s="34"/>
      <c r="B30" s="31">
        <v>0</v>
      </c>
      <c r="C30" s="31">
        <f>IF(A30="",,
COUNTIFS(J30:NZ30,"p",J$4:$NZ$4,"&lt;="&amp;$Q$1)+
COUNTIFS(J30:NZ30,"1",J$4:$NZ$4,"&lt;="&amp;$Q$1)+F30)</f>
        <v>0</v>
      </c>
      <c r="D30" s="31">
        <f t="shared" si="6"/>
        <v>0</v>
      </c>
      <c r="E30" s="31">
        <f t="shared" si="7"/>
        <v>0</v>
      </c>
      <c r="F30" s="31">
        <f t="shared" si="8"/>
        <v>0</v>
      </c>
      <c r="G30" s="31">
        <f>IF(A30="",, COUNTIFS(Settings!G$2:H$1000,"&lt;&gt;",Settings!G$2:H$1000,"&lt;="&amp;Q$1))</f>
        <v>0</v>
      </c>
      <c r="H30" s="31">
        <f>IF(A30="",,COUNTIFS(J$2:$NZ$2,"&lt;&gt;"&amp;Settings!D$2,J$2:$NZ$2,"&lt;&gt;"&amp;Settings!D$3,J$2:$NZ$2,"&lt;&gt;"&amp;Settings!D$4,J$2:$NZ$2,"&lt;&gt;"&amp;Settings!D$5,J$2:$NZ$2,"&lt;&gt;"&amp;Settings!D$6,J$2:$NZ$2,"&lt;&gt;"&amp;Settings!D$7,J$4:$NZ$4,"&lt;="&amp;$Q$1)-D30-G30)</f>
        <v>0</v>
      </c>
      <c r="I30" s="32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</row>
    <row r="31" spans="1:375">
      <c r="A31" s="34"/>
      <c r="B31" s="31">
        <v>0</v>
      </c>
      <c r="C31" s="31">
        <f>IF(A31="",,
COUNTIFS(J31:NZ31,"p",J$4:$NZ$4,"&lt;="&amp;$Q$1)+
COUNTIFS(J31:NZ31,"1",J$4:$NZ$4,"&lt;="&amp;$Q$1)+F31)</f>
        <v>0</v>
      </c>
      <c r="D31" s="31">
        <f t="shared" si="6"/>
        <v>0</v>
      </c>
      <c r="E31" s="31">
        <f t="shared" si="7"/>
        <v>0</v>
      </c>
      <c r="F31" s="31">
        <f t="shared" si="8"/>
        <v>0</v>
      </c>
      <c r="G31" s="31">
        <f>IF(A31="",, COUNTIFS(Settings!G$2:H$1000,"&lt;&gt;",Settings!G$2:H$1000,"&lt;="&amp;Q$1))</f>
        <v>0</v>
      </c>
      <c r="H31" s="31">
        <f>IF(A31="",,COUNTIFS(J$2:$NZ$2,"&lt;&gt;"&amp;Settings!D$2,J$2:$NZ$2,"&lt;&gt;"&amp;Settings!D$3,J$2:$NZ$2,"&lt;&gt;"&amp;Settings!D$4,J$2:$NZ$2,"&lt;&gt;"&amp;Settings!D$5,J$2:$NZ$2,"&lt;&gt;"&amp;Settings!D$6,J$2:$NZ$2,"&lt;&gt;"&amp;Settings!D$7,J$4:$NZ$4,"&lt;="&amp;$Q$1)-D31-G31)</f>
        <v>0</v>
      </c>
      <c r="I31" s="32"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</row>
    <row r="32" spans="1:375">
      <c r="A32" s="34"/>
      <c r="B32" s="31">
        <v>0</v>
      </c>
      <c r="C32" s="31">
        <f>IF(A32="",,
COUNTIFS(J32:NZ32,"p",J$4:$NZ$4,"&lt;="&amp;$Q$1)+
COUNTIFS(J32:NZ32,"1",J$4:$NZ$4,"&lt;="&amp;$Q$1)+F32)</f>
        <v>0</v>
      </c>
      <c r="D32" s="31">
        <f t="shared" si="6"/>
        <v>0</v>
      </c>
      <c r="E32" s="31">
        <f t="shared" si="7"/>
        <v>0</v>
      </c>
      <c r="F32" s="31">
        <f t="shared" si="8"/>
        <v>0</v>
      </c>
      <c r="G32" s="31">
        <f>IF(A32="",, COUNTIFS(Settings!G$2:H$1000,"&lt;&gt;",Settings!G$2:H$1000,"&lt;="&amp;Q$1))</f>
        <v>0</v>
      </c>
      <c r="H32" s="31">
        <f>IF(A32="",,COUNTIFS(J$2:$NZ$2,"&lt;&gt;"&amp;Settings!D$2,J$2:$NZ$2,"&lt;&gt;"&amp;Settings!D$3,J$2:$NZ$2,"&lt;&gt;"&amp;Settings!D$4,J$2:$NZ$2,"&lt;&gt;"&amp;Settings!D$5,J$2:$NZ$2,"&lt;&gt;"&amp;Settings!D$6,J$2:$NZ$2,"&lt;&gt;"&amp;Settings!D$7,J$4:$NZ$4,"&lt;="&amp;$Q$1)-D32-G32)</f>
        <v>0</v>
      </c>
      <c r="I32" s="32"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</row>
    <row r="33" spans="1:375">
      <c r="A33" s="34"/>
      <c r="B33" s="31">
        <v>0</v>
      </c>
      <c r="C33" s="31">
        <f>IF(A33="",,
COUNTIFS(J33:NZ33,"p",J$4:$NZ$4,"&lt;="&amp;$Q$1)+
COUNTIFS(J33:NZ33,"1",J$4:$NZ$4,"&lt;="&amp;$Q$1)+F33)</f>
        <v>0</v>
      </c>
      <c r="D33" s="31">
        <f t="shared" si="6"/>
        <v>0</v>
      </c>
      <c r="E33" s="31">
        <f t="shared" si="7"/>
        <v>0</v>
      </c>
      <c r="F33" s="31">
        <f t="shared" si="8"/>
        <v>0</v>
      </c>
      <c r="G33" s="31">
        <f>IF(A33="",, COUNTIFS(Settings!G$2:H$1000,"&lt;&gt;",Settings!G$2:H$1000,"&lt;="&amp;Q$1))</f>
        <v>0</v>
      </c>
      <c r="H33" s="31">
        <f>IF(A33="",,COUNTIFS(J$2:$NZ$2,"&lt;&gt;"&amp;Settings!D$2,J$2:$NZ$2,"&lt;&gt;"&amp;Settings!D$3,J$2:$NZ$2,"&lt;&gt;"&amp;Settings!D$4,J$2:$NZ$2,"&lt;&gt;"&amp;Settings!D$5,J$2:$NZ$2,"&lt;&gt;"&amp;Settings!D$6,J$2:$NZ$2,"&lt;&gt;"&amp;Settings!D$7,J$4:$NZ$4,"&lt;="&amp;$Q$1)-D33-G33)</f>
        <v>0</v>
      </c>
      <c r="I33" s="32">
        <v>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</row>
    <row r="34" spans="1:375">
      <c r="A34" s="34"/>
      <c r="B34" s="31">
        <v>0</v>
      </c>
      <c r="C34" s="31">
        <f>IF(A34="",,
COUNTIFS(J34:NZ34,"p",J$4:$NZ$4,"&lt;="&amp;$Q$1)+
COUNTIFS(J34:NZ34,"1",J$4:$NZ$4,"&lt;="&amp;$Q$1)+F34)</f>
        <v>0</v>
      </c>
      <c r="D34" s="31">
        <f t="shared" si="6"/>
        <v>0</v>
      </c>
      <c r="E34" s="31">
        <f t="shared" si="7"/>
        <v>0</v>
      </c>
      <c r="F34" s="31">
        <f t="shared" si="8"/>
        <v>0</v>
      </c>
      <c r="G34" s="31">
        <f>IF(A34="",, COUNTIFS(Settings!G$2:H$1000,"&lt;&gt;",Settings!G$2:H$1000,"&lt;="&amp;Q$1))</f>
        <v>0</v>
      </c>
      <c r="H34" s="31">
        <f>IF(A34="",,COUNTIFS(J$2:$NZ$2,"&lt;&gt;"&amp;Settings!D$2,J$2:$NZ$2,"&lt;&gt;"&amp;Settings!D$3,J$2:$NZ$2,"&lt;&gt;"&amp;Settings!D$4,J$2:$NZ$2,"&lt;&gt;"&amp;Settings!D$5,J$2:$NZ$2,"&lt;&gt;"&amp;Settings!D$6,J$2:$NZ$2,"&lt;&gt;"&amp;Settings!D$7,J$4:$NZ$4,"&lt;="&amp;$Q$1)-D34-G34)</f>
        <v>0</v>
      </c>
      <c r="I34" s="32"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</row>
    <row r="35" spans="1:375">
      <c r="A35" s="34"/>
      <c r="B35" s="31">
        <v>0</v>
      </c>
      <c r="C35" s="31">
        <f>IF(A35="",,
COUNTIFS(J35:NZ35,"p",J$4:$NZ$4,"&lt;="&amp;$Q$1)+
COUNTIFS(J35:NZ35,"1",J$4:$NZ$4,"&lt;="&amp;$Q$1)+F35)</f>
        <v>0</v>
      </c>
      <c r="D35" s="31">
        <f t="shared" si="6"/>
        <v>0</v>
      </c>
      <c r="E35" s="31">
        <f t="shared" si="7"/>
        <v>0</v>
      </c>
      <c r="F35" s="31">
        <f t="shared" si="8"/>
        <v>0</v>
      </c>
      <c r="G35" s="31">
        <f>IF(A35="",, COUNTIFS(Settings!G$2:H$1000,"&lt;&gt;",Settings!G$2:H$1000,"&lt;="&amp;Q$1))</f>
        <v>0</v>
      </c>
      <c r="H35" s="31">
        <f>IF(A35="",,COUNTIFS(J$2:$NZ$2,"&lt;&gt;"&amp;Settings!D$2,J$2:$NZ$2,"&lt;&gt;"&amp;Settings!D$3,J$2:$NZ$2,"&lt;&gt;"&amp;Settings!D$4,J$2:$NZ$2,"&lt;&gt;"&amp;Settings!D$5,J$2:$NZ$2,"&lt;&gt;"&amp;Settings!D$6,J$2:$NZ$2,"&lt;&gt;"&amp;Settings!D$7,J$4:$NZ$4,"&lt;="&amp;$Q$1)-D35-G35)</f>
        <v>0</v>
      </c>
      <c r="I35" s="32">
        <v>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</row>
    <row r="36" spans="1:375">
      <c r="A36" s="34"/>
      <c r="B36" s="31">
        <v>0</v>
      </c>
      <c r="C36" s="31">
        <f>IF(A36="",,
COUNTIFS(J36:NZ36,"p",J$4:$NZ$4,"&lt;="&amp;$Q$1)+
COUNTIFS(J36:NZ36,"1",J$4:$NZ$4,"&lt;="&amp;$Q$1)+F36)</f>
        <v>0</v>
      </c>
      <c r="D36" s="31">
        <f t="shared" si="6"/>
        <v>0</v>
      </c>
      <c r="E36" s="31">
        <f t="shared" si="7"/>
        <v>0</v>
      </c>
      <c r="F36" s="31">
        <f t="shared" si="8"/>
        <v>0</v>
      </c>
      <c r="G36" s="31">
        <f>IF(A36="",, COUNTIFS(Settings!G$2:H$1000,"&lt;&gt;",Settings!G$2:H$1000,"&lt;="&amp;Q$1))</f>
        <v>0</v>
      </c>
      <c r="H36" s="31">
        <f>IF(A36="",,COUNTIFS(J$2:$NZ$2,"&lt;&gt;"&amp;Settings!D$2,J$2:$NZ$2,"&lt;&gt;"&amp;Settings!D$3,J$2:$NZ$2,"&lt;&gt;"&amp;Settings!D$4,J$2:$NZ$2,"&lt;&gt;"&amp;Settings!D$5,J$2:$NZ$2,"&lt;&gt;"&amp;Settings!D$6,J$2:$NZ$2,"&lt;&gt;"&amp;Settings!D$7,J$4:$NZ$4,"&lt;="&amp;$Q$1)-D36-G36)</f>
        <v>0</v>
      </c>
      <c r="I36" s="32"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</row>
    <row r="37" spans="1:375">
      <c r="A37" s="34"/>
      <c r="B37" s="31">
        <v>0</v>
      </c>
      <c r="C37" s="31">
        <f>IF(A37="",,
COUNTIFS(J37:NZ37,"p",J$4:$NZ$4,"&lt;="&amp;$Q$1)+
COUNTIFS(J37:NZ37,"1",J$4:$NZ$4,"&lt;="&amp;$Q$1)+F37)</f>
        <v>0</v>
      </c>
      <c r="D37" s="31">
        <f t="shared" si="6"/>
        <v>0</v>
      </c>
      <c r="E37" s="31">
        <f t="shared" si="7"/>
        <v>0</v>
      </c>
      <c r="F37" s="31">
        <f t="shared" si="8"/>
        <v>0</v>
      </c>
      <c r="G37" s="31">
        <f>IF(A37="",, COUNTIFS(Settings!G$2:H$1000,"&lt;&gt;",Settings!G$2:H$1000,"&lt;="&amp;Q$1))</f>
        <v>0</v>
      </c>
      <c r="H37" s="31">
        <f>IF(A37="",,COUNTIFS(J$2:$NZ$2,"&lt;&gt;"&amp;Settings!D$2,J$2:$NZ$2,"&lt;&gt;"&amp;Settings!D$3,J$2:$NZ$2,"&lt;&gt;"&amp;Settings!D$4,J$2:$NZ$2,"&lt;&gt;"&amp;Settings!D$5,J$2:$NZ$2,"&lt;&gt;"&amp;Settings!D$6,J$2:$NZ$2,"&lt;&gt;"&amp;Settings!D$7,J$4:$NZ$4,"&lt;="&amp;$Q$1)-D37-G37)</f>
        <v>0</v>
      </c>
      <c r="I37" s="32">
        <v>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</row>
    <row r="38" spans="1:375">
      <c r="A38" s="34"/>
      <c r="B38" s="31">
        <v>0</v>
      </c>
      <c r="C38" s="31">
        <f>IF(A38="",,
COUNTIFS(J38:NZ38,"p",J$4:$NZ$4,"&lt;="&amp;$Q$1)+
COUNTIFS(J38:NZ38,"1",J$4:$NZ$4,"&lt;="&amp;$Q$1)+F38)</f>
        <v>0</v>
      </c>
      <c r="D38" s="31">
        <f t="shared" si="6"/>
        <v>0</v>
      </c>
      <c r="E38" s="31">
        <f t="shared" si="7"/>
        <v>0</v>
      </c>
      <c r="F38" s="31">
        <f t="shared" si="8"/>
        <v>0</v>
      </c>
      <c r="G38" s="31">
        <f>IF(A38="",, COUNTIFS(Settings!G$2:H$1000,"&lt;&gt;",Settings!G$2:H$1000,"&lt;="&amp;Q$1))</f>
        <v>0</v>
      </c>
      <c r="H38" s="31">
        <f>IF(A38="",,COUNTIFS(J$2:$NZ$2,"&lt;&gt;"&amp;Settings!D$2,J$2:$NZ$2,"&lt;&gt;"&amp;Settings!D$3,J$2:$NZ$2,"&lt;&gt;"&amp;Settings!D$4,J$2:$NZ$2,"&lt;&gt;"&amp;Settings!D$5,J$2:$NZ$2,"&lt;&gt;"&amp;Settings!D$6,J$2:$NZ$2,"&lt;&gt;"&amp;Settings!D$7,J$4:$NZ$4,"&lt;="&amp;$Q$1)-D38-G38)</f>
        <v>0</v>
      </c>
      <c r="I38" s="32">
        <v>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</row>
    <row r="39" spans="1:375">
      <c r="A39" s="34"/>
      <c r="B39" s="31">
        <v>0</v>
      </c>
      <c r="C39" s="31">
        <f>IF(A39="",,
COUNTIFS(J39:NZ39,"p",J$4:$NZ$4,"&lt;="&amp;$Q$1)+
COUNTIFS(J39:NZ39,"1",J$4:$NZ$4,"&lt;="&amp;$Q$1)+F39)</f>
        <v>0</v>
      </c>
      <c r="D39" s="31">
        <f t="shared" si="6"/>
        <v>0</v>
      </c>
      <c r="E39" s="31">
        <f t="shared" si="7"/>
        <v>0</v>
      </c>
      <c r="F39" s="31">
        <f t="shared" si="8"/>
        <v>0</v>
      </c>
      <c r="G39" s="31">
        <f>IF(A39="",, COUNTIFS(Settings!G$2:H$1000,"&lt;&gt;",Settings!G$2:H$1000,"&lt;="&amp;Q$1))</f>
        <v>0</v>
      </c>
      <c r="H39" s="31">
        <f>IF(A39="",,COUNTIFS(J$2:$NZ$2,"&lt;&gt;"&amp;Settings!D$2,J$2:$NZ$2,"&lt;&gt;"&amp;Settings!D$3,J$2:$NZ$2,"&lt;&gt;"&amp;Settings!D$4,J$2:$NZ$2,"&lt;&gt;"&amp;Settings!D$5,J$2:$NZ$2,"&lt;&gt;"&amp;Settings!D$6,J$2:$NZ$2,"&lt;&gt;"&amp;Settings!D$7,J$4:$NZ$4,"&lt;="&amp;$Q$1)-D39-G39)</f>
        <v>0</v>
      </c>
      <c r="I39" s="32"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</row>
    <row r="40" spans="1:375">
      <c r="A40" s="34"/>
      <c r="B40" s="31">
        <v>0</v>
      </c>
      <c r="C40" s="31">
        <f>IF(A40="",,
COUNTIFS(J40:NZ40,"p",J$4:$NZ$4,"&lt;="&amp;$Q$1)+
COUNTIFS(J40:NZ40,"1",J$4:$NZ$4,"&lt;="&amp;$Q$1)+F40)</f>
        <v>0</v>
      </c>
      <c r="D40" s="31">
        <f t="shared" si="6"/>
        <v>0</v>
      </c>
      <c r="E40" s="31">
        <f t="shared" si="7"/>
        <v>0</v>
      </c>
      <c r="F40" s="31">
        <f t="shared" si="8"/>
        <v>0</v>
      </c>
      <c r="G40" s="31">
        <f>IF(A40="",, COUNTIFS(Settings!G$2:H$1000,"&lt;&gt;",Settings!G$2:H$1000,"&lt;="&amp;Q$1))</f>
        <v>0</v>
      </c>
      <c r="H40" s="31">
        <f>IF(A40="",,COUNTIFS(J$2:$NZ$2,"&lt;&gt;"&amp;Settings!D$2,J$2:$NZ$2,"&lt;&gt;"&amp;Settings!D$3,J$2:$NZ$2,"&lt;&gt;"&amp;Settings!D$4,J$2:$NZ$2,"&lt;&gt;"&amp;Settings!D$5,J$2:$NZ$2,"&lt;&gt;"&amp;Settings!D$6,J$2:$NZ$2,"&lt;&gt;"&amp;Settings!D$7,J$4:$NZ$4,"&lt;="&amp;$Q$1)-D40-G40)</f>
        <v>0</v>
      </c>
      <c r="I40" s="32"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</row>
    <row r="41" spans="1:375">
      <c r="A41" s="34"/>
      <c r="B41" s="31">
        <v>0</v>
      </c>
      <c r="C41" s="31">
        <f>IF(A41="",,
COUNTIFS(J41:NZ41,"p",J$4:$NZ$4,"&lt;="&amp;$Q$1)+
COUNTIFS(J41:NZ41,"1",J$4:$NZ$4,"&lt;="&amp;$Q$1)+F41)</f>
        <v>0</v>
      </c>
      <c r="D41" s="31">
        <f t="shared" si="6"/>
        <v>0</v>
      </c>
      <c r="E41" s="31">
        <f t="shared" si="7"/>
        <v>0</v>
      </c>
      <c r="F41" s="31">
        <f t="shared" si="8"/>
        <v>0</v>
      </c>
      <c r="G41" s="31">
        <f>IF(A41="",, COUNTIFS(Settings!G$2:H$1000,"&lt;&gt;",Settings!G$2:H$1000,"&lt;="&amp;Q$1))</f>
        <v>0</v>
      </c>
      <c r="H41" s="31">
        <f>IF(A41="",,COUNTIFS(J$2:$NZ$2,"&lt;&gt;"&amp;Settings!D$2,J$2:$NZ$2,"&lt;&gt;"&amp;Settings!D$3,J$2:$NZ$2,"&lt;&gt;"&amp;Settings!D$4,J$2:$NZ$2,"&lt;&gt;"&amp;Settings!D$5,J$2:$NZ$2,"&lt;&gt;"&amp;Settings!D$6,J$2:$NZ$2,"&lt;&gt;"&amp;Settings!D$7,J$4:$NZ$4,"&lt;="&amp;$Q$1)-D41-G41)</f>
        <v>0</v>
      </c>
      <c r="I41" s="32"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</row>
    <row r="42" spans="1:375">
      <c r="A42" s="34"/>
      <c r="B42" s="31">
        <v>0</v>
      </c>
      <c r="C42" s="31">
        <f>IF(A42="",,
COUNTIFS(J42:NZ42,"p",J$4:$NZ$4,"&lt;="&amp;$Q$1)+
COUNTIFS(J42:NZ42,"1",J$4:$NZ$4,"&lt;="&amp;$Q$1)+F42)</f>
        <v>0</v>
      </c>
      <c r="D42" s="31">
        <f t="shared" si="6"/>
        <v>0</v>
      </c>
      <c r="E42" s="31">
        <f t="shared" si="7"/>
        <v>0</v>
      </c>
      <c r="F42" s="31">
        <f t="shared" si="8"/>
        <v>0</v>
      </c>
      <c r="G42" s="31">
        <f>IF(A42="",, COUNTIFS(Settings!G$2:H$1000,"&lt;&gt;",Settings!G$2:H$1000,"&lt;="&amp;Q$1))</f>
        <v>0</v>
      </c>
      <c r="H42" s="31">
        <f>IF(A42="",,COUNTIFS(J$2:$NZ$2,"&lt;&gt;"&amp;Settings!D$2,J$2:$NZ$2,"&lt;&gt;"&amp;Settings!D$3,J$2:$NZ$2,"&lt;&gt;"&amp;Settings!D$4,J$2:$NZ$2,"&lt;&gt;"&amp;Settings!D$5,J$2:$NZ$2,"&lt;&gt;"&amp;Settings!D$6,J$2:$NZ$2,"&lt;&gt;"&amp;Settings!D$7,J$4:$NZ$4,"&lt;="&amp;$Q$1)-D42-G42)</f>
        <v>0</v>
      </c>
      <c r="I42" s="32">
        <v>0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</row>
    <row r="43" spans="1:375">
      <c r="A43" s="34"/>
      <c r="B43" s="31">
        <v>0</v>
      </c>
      <c r="C43" s="31">
        <f>IF(A43="",,
COUNTIFS(J43:NZ43,"p",J$4:$NZ$4,"&lt;="&amp;$Q$1)+
COUNTIFS(J43:NZ43,"1",J$4:$NZ$4,"&lt;="&amp;$Q$1)+F43)</f>
        <v>0</v>
      </c>
      <c r="D43" s="31">
        <f t="shared" si="6"/>
        <v>0</v>
      </c>
      <c r="E43" s="31">
        <f t="shared" si="7"/>
        <v>0</v>
      </c>
      <c r="F43" s="31">
        <f t="shared" si="8"/>
        <v>0</v>
      </c>
      <c r="G43" s="31">
        <f>IF(A43="",, COUNTIFS(Settings!G$2:H$1000,"&lt;&gt;",Settings!G$2:H$1000,"&lt;="&amp;Q$1))</f>
        <v>0</v>
      </c>
      <c r="H43" s="31">
        <f>IF(A43="",,COUNTIFS(J$2:$NZ$2,"&lt;&gt;"&amp;Settings!D$2,J$2:$NZ$2,"&lt;&gt;"&amp;Settings!D$3,J$2:$NZ$2,"&lt;&gt;"&amp;Settings!D$4,J$2:$NZ$2,"&lt;&gt;"&amp;Settings!D$5,J$2:$NZ$2,"&lt;&gt;"&amp;Settings!D$6,J$2:$NZ$2,"&lt;&gt;"&amp;Settings!D$7,J$4:$NZ$4,"&lt;="&amp;$Q$1)-D43-G43)</f>
        <v>0</v>
      </c>
      <c r="I43" s="32"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</row>
    <row r="44" spans="1:375">
      <c r="A44" s="34"/>
      <c r="B44" s="31">
        <v>0</v>
      </c>
      <c r="C44" s="31">
        <f>IF(A44="",,
COUNTIFS(J44:NZ44,"p",J$4:$NZ$4,"&lt;="&amp;$Q$1)+
COUNTIFS(J44:NZ44,"1",J$4:$NZ$4,"&lt;="&amp;$Q$1)+F44)</f>
        <v>0</v>
      </c>
      <c r="D44" s="31">
        <f t="shared" si="6"/>
        <v>0</v>
      </c>
      <c r="E44" s="31">
        <f t="shared" si="7"/>
        <v>0</v>
      </c>
      <c r="F44" s="31">
        <f t="shared" si="8"/>
        <v>0</v>
      </c>
      <c r="G44" s="31">
        <f>IF(A44="",, COUNTIFS(Settings!G$2:H$1000,"&lt;&gt;",Settings!G$2:H$1000,"&lt;="&amp;Q$1))</f>
        <v>0</v>
      </c>
      <c r="H44" s="31">
        <f>IF(A44="",,COUNTIFS(J$2:$NZ$2,"&lt;&gt;"&amp;Settings!D$2,J$2:$NZ$2,"&lt;&gt;"&amp;Settings!D$3,J$2:$NZ$2,"&lt;&gt;"&amp;Settings!D$4,J$2:$NZ$2,"&lt;&gt;"&amp;Settings!D$5,J$2:$NZ$2,"&lt;&gt;"&amp;Settings!D$6,J$2:$NZ$2,"&lt;&gt;"&amp;Settings!D$7,J$4:$NZ$4,"&lt;="&amp;$Q$1)-D44-G44)</f>
        <v>0</v>
      </c>
      <c r="I44" s="32">
        <v>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</row>
    <row r="45" spans="1:375">
      <c r="A45" s="34"/>
      <c r="B45" s="31">
        <v>0</v>
      </c>
      <c r="C45" s="31">
        <f>IF(A45="",,
COUNTIFS(J45:NZ45,"p",J$4:$NZ$4,"&lt;="&amp;$Q$1)+
COUNTIFS(J45:NZ45,"1",J$4:$NZ$4,"&lt;="&amp;$Q$1)+F45)</f>
        <v>0</v>
      </c>
      <c r="D45" s="31">
        <f t="shared" si="6"/>
        <v>0</v>
      </c>
      <c r="E45" s="31">
        <f t="shared" si="7"/>
        <v>0</v>
      </c>
      <c r="F45" s="31">
        <f t="shared" si="8"/>
        <v>0</v>
      </c>
      <c r="G45" s="31">
        <f>IF(A45="",, COUNTIFS(Settings!G$2:H$1000,"&lt;&gt;",Settings!G$2:H$1000,"&lt;="&amp;Q$1))</f>
        <v>0</v>
      </c>
      <c r="H45" s="31">
        <f>IF(A45="",,COUNTIFS(J$2:$NZ$2,"&lt;&gt;"&amp;Settings!D$2,J$2:$NZ$2,"&lt;&gt;"&amp;Settings!D$3,J$2:$NZ$2,"&lt;&gt;"&amp;Settings!D$4,J$2:$NZ$2,"&lt;&gt;"&amp;Settings!D$5,J$2:$NZ$2,"&lt;&gt;"&amp;Settings!D$6,J$2:$NZ$2,"&lt;&gt;"&amp;Settings!D$7,J$4:$NZ$4,"&lt;="&amp;$Q$1)-D45-G45)</f>
        <v>0</v>
      </c>
      <c r="I45" s="32">
        <v>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</row>
    <row r="46" spans="1:375">
      <c r="A46" s="34"/>
      <c r="B46" s="31">
        <v>0</v>
      </c>
      <c r="C46" s="31">
        <f>IF(A46="",,
COUNTIFS(J46:NZ46,"p",J$4:$NZ$4,"&lt;="&amp;$Q$1)+
COUNTIFS(J46:NZ46,"1",J$4:$NZ$4,"&lt;="&amp;$Q$1)+F46)</f>
        <v>0</v>
      </c>
      <c r="D46" s="31">
        <f t="shared" si="6"/>
        <v>0</v>
      </c>
      <c r="E46" s="31">
        <f t="shared" si="7"/>
        <v>0</v>
      </c>
      <c r="F46" s="31">
        <f t="shared" si="8"/>
        <v>0</v>
      </c>
      <c r="G46" s="31">
        <f>IF(A46="",, COUNTIFS(Settings!G$2:H$1000,"&lt;&gt;",Settings!G$2:H$1000,"&lt;="&amp;Q$1))</f>
        <v>0</v>
      </c>
      <c r="H46" s="31">
        <f>IF(A46="",,COUNTIFS(J$2:$NZ$2,"&lt;&gt;"&amp;Settings!D$2,J$2:$NZ$2,"&lt;&gt;"&amp;Settings!D$3,J$2:$NZ$2,"&lt;&gt;"&amp;Settings!D$4,J$2:$NZ$2,"&lt;&gt;"&amp;Settings!D$5,J$2:$NZ$2,"&lt;&gt;"&amp;Settings!D$6,J$2:$NZ$2,"&lt;&gt;"&amp;Settings!D$7,J$4:$NZ$4,"&lt;="&amp;$Q$1)-D46-G46)</f>
        <v>0</v>
      </c>
      <c r="I46" s="32"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</row>
    <row r="47" spans="1:375">
      <c r="A47" s="34"/>
      <c r="B47" s="31">
        <v>0</v>
      </c>
      <c r="C47" s="31">
        <f>IF(A47="",,
COUNTIFS(J47:NZ47,"p",J$4:$NZ$4,"&lt;="&amp;$Q$1)+
COUNTIFS(J47:NZ47,"1",J$4:$NZ$4,"&lt;="&amp;$Q$1)+F47)</f>
        <v>0</v>
      </c>
      <c r="D47" s="31">
        <f t="shared" si="6"/>
        <v>0</v>
      </c>
      <c r="E47" s="31">
        <f t="shared" si="7"/>
        <v>0</v>
      </c>
      <c r="F47" s="31">
        <f t="shared" si="8"/>
        <v>0</v>
      </c>
      <c r="G47" s="31">
        <f>IF(A47="",, COUNTIFS(Settings!G$2:H$1000,"&lt;&gt;",Settings!G$2:H$1000,"&lt;="&amp;Q$1))</f>
        <v>0</v>
      </c>
      <c r="H47" s="31">
        <f>IF(A47="",,COUNTIFS(J$2:$NZ$2,"&lt;&gt;"&amp;Settings!D$2,J$2:$NZ$2,"&lt;&gt;"&amp;Settings!D$3,J$2:$NZ$2,"&lt;&gt;"&amp;Settings!D$4,J$2:$NZ$2,"&lt;&gt;"&amp;Settings!D$5,J$2:$NZ$2,"&lt;&gt;"&amp;Settings!D$6,J$2:$NZ$2,"&lt;&gt;"&amp;Settings!D$7,J$4:$NZ$4,"&lt;="&amp;$Q$1)-D47-G47)</f>
        <v>0</v>
      </c>
      <c r="I47" s="32"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</row>
    <row r="48" spans="1:375">
      <c r="A48" s="34"/>
      <c r="B48" s="31">
        <v>0</v>
      </c>
      <c r="C48" s="31">
        <f>IF(A48="",,
COUNTIFS(J48:NZ48,"p",J$4:$NZ$4,"&lt;="&amp;$Q$1)+
COUNTIFS(J48:NZ48,"1",J$4:$NZ$4,"&lt;="&amp;$Q$1)+F48)</f>
        <v>0</v>
      </c>
      <c r="D48" s="31">
        <f t="shared" si="6"/>
        <v>0</v>
      </c>
      <c r="E48" s="31">
        <f t="shared" si="7"/>
        <v>0</v>
      </c>
      <c r="F48" s="31">
        <f t="shared" si="8"/>
        <v>0</v>
      </c>
      <c r="G48" s="31">
        <f>IF(A48="",, COUNTIFS(Settings!G$2:H$1000,"&lt;&gt;",Settings!G$2:H$1000,"&lt;="&amp;Q$1))</f>
        <v>0</v>
      </c>
      <c r="H48" s="31">
        <f>IF(A48="",,COUNTIFS(J$2:$NZ$2,"&lt;&gt;"&amp;Settings!D$2,J$2:$NZ$2,"&lt;&gt;"&amp;Settings!D$3,J$2:$NZ$2,"&lt;&gt;"&amp;Settings!D$4,J$2:$NZ$2,"&lt;&gt;"&amp;Settings!D$5,J$2:$NZ$2,"&lt;&gt;"&amp;Settings!D$6,J$2:$NZ$2,"&lt;&gt;"&amp;Settings!D$7,J$4:$NZ$4,"&lt;="&amp;$Q$1)-D48-G48)</f>
        <v>0</v>
      </c>
      <c r="I48" s="32"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</row>
    <row r="49" spans="1:375">
      <c r="A49" s="34"/>
      <c r="B49" s="31">
        <v>0</v>
      </c>
      <c r="C49" s="31">
        <f>IF(A49="",,
COUNTIFS(J49:NZ49,"p",J$4:$NZ$4,"&lt;="&amp;$Q$1)+
COUNTIFS(J49:NZ49,"1",J$4:$NZ$4,"&lt;="&amp;$Q$1)+F49)</f>
        <v>0</v>
      </c>
      <c r="D49" s="31">
        <f t="shared" si="6"/>
        <v>0</v>
      </c>
      <c r="E49" s="31">
        <f t="shared" si="7"/>
        <v>0</v>
      </c>
      <c r="F49" s="31">
        <f t="shared" si="8"/>
        <v>0</v>
      </c>
      <c r="G49" s="31">
        <f>IF(A49="",, COUNTIFS(Settings!G$2:H$1000,"&lt;&gt;",Settings!G$2:H$1000,"&lt;="&amp;Q$1))</f>
        <v>0</v>
      </c>
      <c r="H49" s="31">
        <f>IF(A49="",,COUNTIFS(J$2:$NZ$2,"&lt;&gt;"&amp;Settings!D$2,J$2:$NZ$2,"&lt;&gt;"&amp;Settings!D$3,J$2:$NZ$2,"&lt;&gt;"&amp;Settings!D$4,J$2:$NZ$2,"&lt;&gt;"&amp;Settings!D$5,J$2:$NZ$2,"&lt;&gt;"&amp;Settings!D$6,J$2:$NZ$2,"&lt;&gt;"&amp;Settings!D$7,J$4:$NZ$4,"&lt;="&amp;$Q$1)-D49-G49)</f>
        <v>0</v>
      </c>
      <c r="I49" s="32">
        <v>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</row>
    <row r="50" spans="1:375">
      <c r="A50" s="34"/>
      <c r="B50" s="31">
        <v>0</v>
      </c>
      <c r="C50" s="31">
        <f>IF(A50="",,
COUNTIFS(J50:NZ50,"p",J$4:$NZ$4,"&lt;="&amp;$Q$1)+
COUNTIFS(J50:NZ50,"1",J$4:$NZ$4,"&lt;="&amp;$Q$1)+F50)</f>
        <v>0</v>
      </c>
      <c r="D50" s="31">
        <f t="shared" si="6"/>
        <v>0</v>
      </c>
      <c r="E50" s="31">
        <f t="shared" si="7"/>
        <v>0</v>
      </c>
      <c r="F50" s="31">
        <f t="shared" si="8"/>
        <v>0</v>
      </c>
      <c r="G50" s="31">
        <f>IF(A50="",, COUNTIFS(Settings!G$2:H$1000,"&lt;&gt;",Settings!G$2:H$1000,"&lt;="&amp;Q$1))</f>
        <v>0</v>
      </c>
      <c r="H50" s="31">
        <f>IF(A50="",,COUNTIFS(J$2:$NZ$2,"&lt;&gt;"&amp;Settings!D$2,J$2:$NZ$2,"&lt;&gt;"&amp;Settings!D$3,J$2:$NZ$2,"&lt;&gt;"&amp;Settings!D$4,J$2:$NZ$2,"&lt;&gt;"&amp;Settings!D$5,J$2:$NZ$2,"&lt;&gt;"&amp;Settings!D$6,J$2:$NZ$2,"&lt;&gt;"&amp;Settings!D$7,J$4:$NZ$4,"&lt;="&amp;$Q$1)-D50-G50)</f>
        <v>0</v>
      </c>
      <c r="I50" s="32">
        <v>0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</row>
    <row r="51" spans="1:375">
      <c r="A51" s="34"/>
      <c r="B51" s="31">
        <v>0</v>
      </c>
      <c r="C51" s="31">
        <f>IF(A51="",,
COUNTIFS(J51:NZ51,"p",J$4:$NZ$4,"&lt;="&amp;$Q$1)+
COUNTIFS(J51:NZ51,"1",J$4:$NZ$4,"&lt;="&amp;$Q$1)+F51)</f>
        <v>0</v>
      </c>
      <c r="D51" s="31">
        <f t="shared" si="6"/>
        <v>0</v>
      </c>
      <c r="E51" s="31">
        <f t="shared" si="7"/>
        <v>0</v>
      </c>
      <c r="F51" s="31">
        <f t="shared" si="8"/>
        <v>0</v>
      </c>
      <c r="G51" s="31">
        <f>IF(A51="",, COUNTIFS(Settings!G$2:H$1000,"&lt;&gt;",Settings!G$2:H$1000,"&lt;="&amp;Q$1))</f>
        <v>0</v>
      </c>
      <c r="H51" s="31">
        <f>IF(A51="",,COUNTIFS(J$2:$NZ$2,"&lt;&gt;"&amp;Settings!D$2,J$2:$NZ$2,"&lt;&gt;"&amp;Settings!D$3,J$2:$NZ$2,"&lt;&gt;"&amp;Settings!D$4,J$2:$NZ$2,"&lt;&gt;"&amp;Settings!D$5,J$2:$NZ$2,"&lt;&gt;"&amp;Settings!D$6,J$2:$NZ$2,"&lt;&gt;"&amp;Settings!D$7,J$4:$NZ$4,"&lt;="&amp;$Q$1)-D51-G51)</f>
        <v>0</v>
      </c>
      <c r="I51" s="32"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</row>
    <row r="52" spans="1:375">
      <c r="A52" s="34"/>
      <c r="B52" s="31">
        <v>0</v>
      </c>
      <c r="C52" s="31">
        <f>IF(A52="",,
COUNTIFS(J52:NZ52,"p",J$4:$NZ$4,"&lt;="&amp;$Q$1)+
COUNTIFS(J52:NZ52,"1",J$4:$NZ$4,"&lt;="&amp;$Q$1)+F52)</f>
        <v>0</v>
      </c>
      <c r="D52" s="31">
        <f t="shared" si="6"/>
        <v>0</v>
      </c>
      <c r="E52" s="31">
        <f t="shared" si="7"/>
        <v>0</v>
      </c>
      <c r="F52" s="31">
        <f t="shared" si="8"/>
        <v>0</v>
      </c>
      <c r="G52" s="31">
        <f>IF(A52="",, COUNTIFS(Settings!G$2:H$1000,"&lt;&gt;",Settings!G$2:H$1000,"&lt;="&amp;Q$1))</f>
        <v>0</v>
      </c>
      <c r="H52" s="31">
        <f>IF(A52="",,COUNTIFS(J$2:$NZ$2,"&lt;&gt;"&amp;Settings!D$2,J$2:$NZ$2,"&lt;&gt;"&amp;Settings!D$3,J$2:$NZ$2,"&lt;&gt;"&amp;Settings!D$4,J$2:$NZ$2,"&lt;&gt;"&amp;Settings!D$5,J$2:$NZ$2,"&lt;&gt;"&amp;Settings!D$6,J$2:$NZ$2,"&lt;&gt;"&amp;Settings!D$7,J$4:$NZ$4,"&lt;="&amp;$Q$1)-D52-G52)</f>
        <v>0</v>
      </c>
      <c r="I52" s="32"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</row>
    <row r="53" spans="1:375">
      <c r="A53" s="34"/>
      <c r="B53" s="31">
        <v>0</v>
      </c>
      <c r="C53" s="31">
        <f>IF(A53="",,
COUNTIFS(J53:NZ53,"p",J$4:$NZ$4,"&lt;="&amp;$Q$1)+
COUNTIFS(J53:NZ53,"1",J$4:$NZ$4,"&lt;="&amp;$Q$1)+F53)</f>
        <v>0</v>
      </c>
      <c r="D53" s="31">
        <f t="shared" si="6"/>
        <v>0</v>
      </c>
      <c r="E53" s="31">
        <f t="shared" si="7"/>
        <v>0</v>
      </c>
      <c r="F53" s="31">
        <f t="shared" si="8"/>
        <v>0</v>
      </c>
      <c r="G53" s="31">
        <f>IF(A53="",, COUNTIFS(Settings!G$2:H$1000,"&lt;&gt;",Settings!G$2:H$1000,"&lt;="&amp;Q$1))</f>
        <v>0</v>
      </c>
      <c r="H53" s="31">
        <f>IF(A53="",,COUNTIFS(J$2:$NZ$2,"&lt;&gt;"&amp;Settings!D$2,J$2:$NZ$2,"&lt;&gt;"&amp;Settings!D$3,J$2:$NZ$2,"&lt;&gt;"&amp;Settings!D$4,J$2:$NZ$2,"&lt;&gt;"&amp;Settings!D$5,J$2:$NZ$2,"&lt;&gt;"&amp;Settings!D$6,J$2:$NZ$2,"&lt;&gt;"&amp;Settings!D$7,J$4:$NZ$4,"&lt;="&amp;$Q$1)-D53-G53)</f>
        <v>0</v>
      </c>
      <c r="I53" s="32">
        <v>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</row>
    <row r="54" spans="1:375">
      <c r="A54" s="34"/>
      <c r="B54" s="31">
        <v>0</v>
      </c>
      <c r="C54" s="31">
        <f>IF(A54="",,
COUNTIFS(J54:NZ54,"p",J$4:$NZ$4,"&lt;="&amp;$Q$1)+
COUNTIFS(J54:NZ54,"1",J$4:$NZ$4,"&lt;="&amp;$Q$1)+F54)</f>
        <v>0</v>
      </c>
      <c r="D54" s="31">
        <f t="shared" si="6"/>
        <v>0</v>
      </c>
      <c r="E54" s="31">
        <f t="shared" si="7"/>
        <v>0</v>
      </c>
      <c r="F54" s="31">
        <f t="shared" si="8"/>
        <v>0</v>
      </c>
      <c r="G54" s="31">
        <f>IF(A54="",, COUNTIFS(Settings!G$2:H$1000,"&lt;&gt;",Settings!G$2:H$1000,"&lt;="&amp;Q$1))</f>
        <v>0</v>
      </c>
      <c r="H54" s="31">
        <f>IF(A54="",,COUNTIFS(J$2:$NZ$2,"&lt;&gt;"&amp;Settings!D$2,J$2:$NZ$2,"&lt;&gt;"&amp;Settings!D$3,J$2:$NZ$2,"&lt;&gt;"&amp;Settings!D$4,J$2:$NZ$2,"&lt;&gt;"&amp;Settings!D$5,J$2:$NZ$2,"&lt;&gt;"&amp;Settings!D$6,J$2:$NZ$2,"&lt;&gt;"&amp;Settings!D$7,J$4:$NZ$4,"&lt;="&amp;$Q$1)-D54-G54)</f>
        <v>0</v>
      </c>
      <c r="I54" s="32">
        <v>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</row>
    <row r="55" spans="1:375">
      <c r="A55" s="34"/>
      <c r="B55" s="31">
        <v>0</v>
      </c>
      <c r="C55" s="31">
        <f>IF(A55="",,
COUNTIFS(J55:NZ55,"p",J$4:$NZ$4,"&lt;="&amp;$Q$1)+
COUNTIFS(J55:NZ55,"1",J$4:$NZ$4,"&lt;="&amp;$Q$1)+F55)</f>
        <v>0</v>
      </c>
      <c r="D55" s="31">
        <f t="shared" si="6"/>
        <v>0</v>
      </c>
      <c r="E55" s="31">
        <f t="shared" si="7"/>
        <v>0</v>
      </c>
      <c r="F55" s="31">
        <f t="shared" si="8"/>
        <v>0</v>
      </c>
      <c r="G55" s="31">
        <f>IF(A55="",, COUNTIFS(Settings!G$2:H$1000,"&lt;&gt;",Settings!G$2:H$1000,"&lt;="&amp;Q$1))</f>
        <v>0</v>
      </c>
      <c r="H55" s="31">
        <f>IF(A55="",,COUNTIFS(J$2:$NZ$2,"&lt;&gt;"&amp;Settings!D$2,J$2:$NZ$2,"&lt;&gt;"&amp;Settings!D$3,J$2:$NZ$2,"&lt;&gt;"&amp;Settings!D$4,J$2:$NZ$2,"&lt;&gt;"&amp;Settings!D$5,J$2:$NZ$2,"&lt;&gt;"&amp;Settings!D$6,J$2:$NZ$2,"&lt;&gt;"&amp;Settings!D$7,J$4:$NZ$4,"&lt;="&amp;$Q$1)-D55-G55)</f>
        <v>0</v>
      </c>
      <c r="I55" s="32"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</row>
    <row r="56" spans="1:375">
      <c r="A56" s="34"/>
      <c r="B56" s="31">
        <v>0</v>
      </c>
      <c r="C56" s="31">
        <f>IF(A56="",,
COUNTIFS(J56:NZ56,"p",J$4:$NZ$4,"&lt;="&amp;$Q$1)+
COUNTIFS(J56:NZ56,"1",J$4:$NZ$4,"&lt;="&amp;$Q$1)+F56)</f>
        <v>0</v>
      </c>
      <c r="D56" s="31">
        <f t="shared" si="6"/>
        <v>0</v>
      </c>
      <c r="E56" s="31">
        <f t="shared" si="7"/>
        <v>0</v>
      </c>
      <c r="F56" s="31">
        <f t="shared" si="8"/>
        <v>0</v>
      </c>
      <c r="G56" s="31">
        <f>IF(A56="",, COUNTIFS(Settings!G$2:H$1000,"&lt;&gt;",Settings!G$2:H$1000,"&lt;="&amp;Q$1))</f>
        <v>0</v>
      </c>
      <c r="H56" s="31">
        <f>IF(A56="",,COUNTIFS(J$2:$NZ$2,"&lt;&gt;"&amp;Settings!D$2,J$2:$NZ$2,"&lt;&gt;"&amp;Settings!D$3,J$2:$NZ$2,"&lt;&gt;"&amp;Settings!D$4,J$2:$NZ$2,"&lt;&gt;"&amp;Settings!D$5,J$2:$NZ$2,"&lt;&gt;"&amp;Settings!D$6,J$2:$NZ$2,"&lt;&gt;"&amp;Settings!D$7,J$4:$NZ$4,"&lt;="&amp;$Q$1)-D56-G56)</f>
        <v>0</v>
      </c>
      <c r="I56" s="32"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</row>
    <row r="57" spans="1:375">
      <c r="A57" s="34"/>
      <c r="B57" s="31">
        <v>0</v>
      </c>
      <c r="C57" s="31">
        <f>IF(A57="",,
COUNTIFS(J57:NZ57,"p",J$4:$NZ$4,"&lt;="&amp;$Q$1)+
COUNTIFS(J57:NZ57,"1",J$4:$NZ$4,"&lt;="&amp;$Q$1)+F57)</f>
        <v>0</v>
      </c>
      <c r="D57" s="31">
        <f t="shared" si="6"/>
        <v>0</v>
      </c>
      <c r="E57" s="31">
        <f t="shared" si="7"/>
        <v>0</v>
      </c>
      <c r="F57" s="31">
        <f t="shared" si="8"/>
        <v>0</v>
      </c>
      <c r="G57" s="31">
        <f>IF(A57="",, COUNTIFS(Settings!G$2:H$1000,"&lt;&gt;",Settings!G$2:H$1000,"&lt;="&amp;Q$1))</f>
        <v>0</v>
      </c>
      <c r="H57" s="31">
        <f>IF(A57="",,COUNTIFS(J$2:$NZ$2,"&lt;&gt;"&amp;Settings!D$2,J$2:$NZ$2,"&lt;&gt;"&amp;Settings!D$3,J$2:$NZ$2,"&lt;&gt;"&amp;Settings!D$4,J$2:$NZ$2,"&lt;&gt;"&amp;Settings!D$5,J$2:$NZ$2,"&lt;&gt;"&amp;Settings!D$6,J$2:$NZ$2,"&lt;&gt;"&amp;Settings!D$7,J$4:$NZ$4,"&lt;="&amp;$Q$1)-D57-G57)</f>
        <v>0</v>
      </c>
      <c r="I57" s="32">
        <v>0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</row>
    <row r="58" spans="1:375">
      <c r="A58" s="34"/>
      <c r="B58" s="31">
        <v>0</v>
      </c>
      <c r="C58" s="31">
        <f>IF(A58="",,
COUNTIFS(J58:NZ58,"p",J$4:$NZ$4,"&lt;="&amp;$Q$1)+
COUNTIFS(J58:NZ58,"1",J$4:$NZ$4,"&lt;="&amp;$Q$1)+F58)</f>
        <v>0</v>
      </c>
      <c r="D58" s="31">
        <f t="shared" si="6"/>
        <v>0</v>
      </c>
      <c r="E58" s="31">
        <f t="shared" si="7"/>
        <v>0</v>
      </c>
      <c r="F58" s="31">
        <f t="shared" si="8"/>
        <v>0</v>
      </c>
      <c r="G58" s="31">
        <f>IF(A58="",, COUNTIFS(Settings!G$2:H$1000,"&lt;&gt;",Settings!G$2:H$1000,"&lt;="&amp;Q$1))</f>
        <v>0</v>
      </c>
      <c r="H58" s="31">
        <f>IF(A58="",,COUNTIFS(J$2:$NZ$2,"&lt;&gt;"&amp;Settings!D$2,J$2:$NZ$2,"&lt;&gt;"&amp;Settings!D$3,J$2:$NZ$2,"&lt;&gt;"&amp;Settings!D$4,J$2:$NZ$2,"&lt;&gt;"&amp;Settings!D$5,J$2:$NZ$2,"&lt;&gt;"&amp;Settings!D$6,J$2:$NZ$2,"&lt;&gt;"&amp;Settings!D$7,J$4:$NZ$4,"&lt;="&amp;$Q$1)-D58-G58)</f>
        <v>0</v>
      </c>
      <c r="I58" s="32"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</row>
    <row r="59" spans="1:375">
      <c r="A59" s="34"/>
      <c r="B59" s="31">
        <v>0</v>
      </c>
      <c r="C59" s="31">
        <f>IF(A59="",,
COUNTIFS(J59:NZ59,"p",J$4:$NZ$4,"&lt;="&amp;$Q$1)+
COUNTIFS(J59:NZ59,"1",J$4:$NZ$4,"&lt;="&amp;$Q$1)+F59)</f>
        <v>0</v>
      </c>
      <c r="D59" s="31">
        <f t="shared" si="6"/>
        <v>0</v>
      </c>
      <c r="E59" s="31">
        <f t="shared" si="7"/>
        <v>0</v>
      </c>
      <c r="F59" s="31">
        <f t="shared" si="8"/>
        <v>0</v>
      </c>
      <c r="G59" s="31">
        <f>IF(A59="",, COUNTIFS(Settings!G$2:H$1000,"&lt;&gt;",Settings!G$2:H$1000,"&lt;="&amp;Q$1))</f>
        <v>0</v>
      </c>
      <c r="H59" s="31">
        <f>IF(A59="",,COUNTIFS(J$2:$NZ$2,"&lt;&gt;"&amp;Settings!D$2,J$2:$NZ$2,"&lt;&gt;"&amp;Settings!D$3,J$2:$NZ$2,"&lt;&gt;"&amp;Settings!D$4,J$2:$NZ$2,"&lt;&gt;"&amp;Settings!D$5,J$2:$NZ$2,"&lt;&gt;"&amp;Settings!D$6,J$2:$NZ$2,"&lt;&gt;"&amp;Settings!D$7,J$4:$NZ$4,"&lt;="&amp;$Q$1)-D59-G59)</f>
        <v>0</v>
      </c>
      <c r="I59" s="32">
        <v>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</row>
    <row r="60" spans="1:375">
      <c r="A60" s="34"/>
      <c r="B60" s="31">
        <v>0</v>
      </c>
      <c r="C60" s="31">
        <f>IF(A60="",,
COUNTIFS(J60:NZ60,"p",J$4:$NZ$4,"&lt;="&amp;$Q$1)+
COUNTIFS(J60:NZ60,"1",J$4:$NZ$4,"&lt;="&amp;$Q$1)+F60)</f>
        <v>0</v>
      </c>
      <c r="D60" s="31">
        <f t="shared" si="6"/>
        <v>0</v>
      </c>
      <c r="E60" s="31">
        <f t="shared" si="7"/>
        <v>0</v>
      </c>
      <c r="F60" s="31">
        <f t="shared" si="8"/>
        <v>0</v>
      </c>
      <c r="G60" s="31">
        <f>IF(A60="",, COUNTIFS(Settings!G$2:H$1000,"&lt;&gt;",Settings!G$2:H$1000,"&lt;="&amp;Q$1))</f>
        <v>0</v>
      </c>
      <c r="H60" s="31">
        <f>IF(A60="",,COUNTIFS(J$2:$NZ$2,"&lt;&gt;"&amp;Settings!D$2,J$2:$NZ$2,"&lt;&gt;"&amp;Settings!D$3,J$2:$NZ$2,"&lt;&gt;"&amp;Settings!D$4,J$2:$NZ$2,"&lt;&gt;"&amp;Settings!D$5,J$2:$NZ$2,"&lt;&gt;"&amp;Settings!D$6,J$2:$NZ$2,"&lt;&gt;"&amp;Settings!D$7,J$4:$NZ$4,"&lt;="&amp;$Q$1)-D60-G60)</f>
        <v>0</v>
      </c>
      <c r="I60" s="32">
        <v>0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</row>
    <row r="61" spans="1:375">
      <c r="A61" s="34"/>
      <c r="B61" s="31">
        <v>0</v>
      </c>
      <c r="C61" s="31">
        <f>IF(A61="",,
COUNTIFS(J61:NZ61,"p",J$4:$NZ$4,"&lt;="&amp;$Q$1)+
COUNTIFS(J61:NZ61,"1",J$4:$NZ$4,"&lt;="&amp;$Q$1)+F61)</f>
        <v>0</v>
      </c>
      <c r="D61" s="31">
        <f t="shared" si="6"/>
        <v>0</v>
      </c>
      <c r="E61" s="31">
        <f t="shared" si="7"/>
        <v>0</v>
      </c>
      <c r="F61" s="31">
        <f t="shared" si="8"/>
        <v>0</v>
      </c>
      <c r="G61" s="31">
        <f>IF(A61="",, COUNTIFS(Settings!G$2:H$1000,"&lt;&gt;",Settings!G$2:H$1000,"&lt;="&amp;Q$1))</f>
        <v>0</v>
      </c>
      <c r="H61" s="31">
        <f>IF(A61="",,COUNTIFS(J$2:$NZ$2,"&lt;&gt;"&amp;Settings!D$2,J$2:$NZ$2,"&lt;&gt;"&amp;Settings!D$3,J$2:$NZ$2,"&lt;&gt;"&amp;Settings!D$4,J$2:$NZ$2,"&lt;&gt;"&amp;Settings!D$5,J$2:$NZ$2,"&lt;&gt;"&amp;Settings!D$6,J$2:$NZ$2,"&lt;&gt;"&amp;Settings!D$7,J$4:$NZ$4,"&lt;="&amp;$Q$1)-D61-G61)</f>
        <v>0</v>
      </c>
      <c r="I61" s="32">
        <v>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</row>
    <row r="62" spans="1:375">
      <c r="A62" s="34"/>
      <c r="B62" s="31">
        <v>0</v>
      </c>
      <c r="C62" s="31">
        <f>IF(A62="",,
COUNTIFS(J62:NZ62,"p",J$4:$NZ$4,"&lt;="&amp;$Q$1)+
COUNTIFS(J62:NZ62,"1",J$4:$NZ$4,"&lt;="&amp;$Q$1)+F62)</f>
        <v>0</v>
      </c>
      <c r="D62" s="31">
        <f t="shared" si="6"/>
        <v>0</v>
      </c>
      <c r="E62" s="31">
        <f t="shared" si="7"/>
        <v>0</v>
      </c>
      <c r="F62" s="31">
        <f t="shared" si="8"/>
        <v>0</v>
      </c>
      <c r="G62" s="31">
        <f>IF(A62="",, COUNTIFS(Settings!G$2:H$1000,"&lt;&gt;",Settings!G$2:H$1000,"&lt;="&amp;Q$1))</f>
        <v>0</v>
      </c>
      <c r="H62" s="31">
        <f>IF(A62="",,COUNTIFS(J$2:$NZ$2,"&lt;&gt;"&amp;Settings!D$2,J$2:$NZ$2,"&lt;&gt;"&amp;Settings!D$3,J$2:$NZ$2,"&lt;&gt;"&amp;Settings!D$4,J$2:$NZ$2,"&lt;&gt;"&amp;Settings!D$5,J$2:$NZ$2,"&lt;&gt;"&amp;Settings!D$6,J$2:$NZ$2,"&lt;&gt;"&amp;Settings!D$7,J$4:$NZ$4,"&lt;="&amp;$Q$1)-D62-G62)</f>
        <v>0</v>
      </c>
      <c r="I62" s="32"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</row>
    <row r="63" spans="1:375">
      <c r="A63" s="34"/>
      <c r="B63" s="31">
        <v>0</v>
      </c>
      <c r="C63" s="31">
        <f>IF(A63="",,
COUNTIFS(J63:NZ63,"p",J$4:$NZ$4,"&lt;="&amp;$Q$1)+
COUNTIFS(J63:NZ63,"1",J$4:$NZ$4,"&lt;="&amp;$Q$1)+F63)</f>
        <v>0</v>
      </c>
      <c r="D63" s="31">
        <f t="shared" si="6"/>
        <v>0</v>
      </c>
      <c r="E63" s="31">
        <f t="shared" si="7"/>
        <v>0</v>
      </c>
      <c r="F63" s="31">
        <f t="shared" si="8"/>
        <v>0</v>
      </c>
      <c r="G63" s="31">
        <f>IF(A63="",, COUNTIFS(Settings!G$2:H$1000,"&lt;&gt;",Settings!G$2:H$1000,"&lt;="&amp;Q$1))</f>
        <v>0</v>
      </c>
      <c r="H63" s="31">
        <f>IF(A63="",,COUNTIFS(J$2:$NZ$2,"&lt;&gt;"&amp;Settings!D$2,J$2:$NZ$2,"&lt;&gt;"&amp;Settings!D$3,J$2:$NZ$2,"&lt;&gt;"&amp;Settings!D$4,J$2:$NZ$2,"&lt;&gt;"&amp;Settings!D$5,J$2:$NZ$2,"&lt;&gt;"&amp;Settings!D$6,J$2:$NZ$2,"&lt;&gt;"&amp;Settings!D$7,J$4:$NZ$4,"&lt;="&amp;$Q$1)-D63-G63)</f>
        <v>0</v>
      </c>
      <c r="I63" s="32">
        <v>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</row>
    <row r="64" spans="1:375">
      <c r="A64" s="34"/>
      <c r="B64" s="31">
        <v>0</v>
      </c>
      <c r="C64" s="31">
        <f>IF(A64="",,
COUNTIFS(J64:NZ64,"p",J$4:$NZ$4,"&lt;="&amp;$Q$1)+
COUNTIFS(J64:NZ64,"1",J$4:$NZ$4,"&lt;="&amp;$Q$1)+F64)</f>
        <v>0</v>
      </c>
      <c r="D64" s="31">
        <f t="shared" si="6"/>
        <v>0</v>
      </c>
      <c r="E64" s="31">
        <f t="shared" si="7"/>
        <v>0</v>
      </c>
      <c r="F64" s="31">
        <f t="shared" si="8"/>
        <v>0</v>
      </c>
      <c r="G64" s="31">
        <f>IF(A64="",, COUNTIFS(Settings!G$2:H$1000,"&lt;&gt;",Settings!G$2:H$1000,"&lt;="&amp;Q$1))</f>
        <v>0</v>
      </c>
      <c r="H64" s="31">
        <f>IF(A64="",,COUNTIFS(J$2:$NZ$2,"&lt;&gt;"&amp;Settings!D$2,J$2:$NZ$2,"&lt;&gt;"&amp;Settings!D$3,J$2:$NZ$2,"&lt;&gt;"&amp;Settings!D$4,J$2:$NZ$2,"&lt;&gt;"&amp;Settings!D$5,J$2:$NZ$2,"&lt;&gt;"&amp;Settings!D$6,J$2:$NZ$2,"&lt;&gt;"&amp;Settings!D$7,J$4:$NZ$4,"&lt;="&amp;$Q$1)-D64-G64)</f>
        <v>0</v>
      </c>
      <c r="I64" s="32">
        <v>0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</row>
    <row r="65" spans="1:375">
      <c r="A65" s="34"/>
      <c r="B65" s="31">
        <v>0</v>
      </c>
      <c r="C65" s="31">
        <f>IF(A65="",,
COUNTIFS(J65:NZ65,"p",J$4:$NZ$4,"&lt;="&amp;$Q$1)+
COUNTIFS(J65:NZ65,"1",J$4:$NZ$4,"&lt;="&amp;$Q$1)+F65)</f>
        <v>0</v>
      </c>
      <c r="D65" s="31">
        <f t="shared" si="6"/>
        <v>0</v>
      </c>
      <c r="E65" s="31">
        <f t="shared" si="7"/>
        <v>0</v>
      </c>
      <c r="F65" s="31">
        <f t="shared" si="8"/>
        <v>0</v>
      </c>
      <c r="G65" s="31">
        <f>IF(A65="",, COUNTIFS(Settings!G$2:H$1000,"&lt;&gt;",Settings!G$2:H$1000,"&lt;="&amp;Q$1))</f>
        <v>0</v>
      </c>
      <c r="H65" s="31">
        <f>IF(A65="",,COUNTIFS(J$2:$NZ$2,"&lt;&gt;"&amp;Settings!D$2,J$2:$NZ$2,"&lt;&gt;"&amp;Settings!D$3,J$2:$NZ$2,"&lt;&gt;"&amp;Settings!D$4,J$2:$NZ$2,"&lt;&gt;"&amp;Settings!D$5,J$2:$NZ$2,"&lt;&gt;"&amp;Settings!D$6,J$2:$NZ$2,"&lt;&gt;"&amp;Settings!D$7,J$4:$NZ$4,"&lt;="&amp;$Q$1)-D65-G65)</f>
        <v>0</v>
      </c>
      <c r="I65" s="32">
        <v>0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</row>
    <row r="66" spans="1:375">
      <c r="A66" s="34"/>
      <c r="B66" s="31">
        <v>0</v>
      </c>
      <c r="C66" s="31">
        <f>IF(A66="",,
COUNTIFS(J66:NZ66,"p",J$4:$NZ$4,"&lt;="&amp;$Q$1)+
COUNTIFS(J66:NZ66,"1",J$4:$NZ$4,"&lt;="&amp;$Q$1)+F66)</f>
        <v>0</v>
      </c>
      <c r="D66" s="31">
        <f t="shared" si="6"/>
        <v>0</v>
      </c>
      <c r="E66" s="31">
        <f t="shared" si="7"/>
        <v>0</v>
      </c>
      <c r="F66" s="31">
        <f t="shared" si="8"/>
        <v>0</v>
      </c>
      <c r="G66" s="31">
        <f>IF(A66="",, COUNTIFS(Settings!G$2:H$1000,"&lt;&gt;",Settings!G$2:H$1000,"&lt;="&amp;Q$1))</f>
        <v>0</v>
      </c>
      <c r="H66" s="31">
        <f>IF(A66="",,COUNTIFS(J$2:$NZ$2,"&lt;&gt;"&amp;Settings!D$2,J$2:$NZ$2,"&lt;&gt;"&amp;Settings!D$3,J$2:$NZ$2,"&lt;&gt;"&amp;Settings!D$4,J$2:$NZ$2,"&lt;&gt;"&amp;Settings!D$5,J$2:$NZ$2,"&lt;&gt;"&amp;Settings!D$6,J$2:$NZ$2,"&lt;&gt;"&amp;Settings!D$7,J$4:$NZ$4,"&lt;="&amp;$Q$1)-D66-G66)</f>
        <v>0</v>
      </c>
      <c r="I66" s="32">
        <v>0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</row>
    <row r="67" spans="1:375">
      <c r="A67" s="34"/>
      <c r="B67" s="31">
        <v>0</v>
      </c>
      <c r="C67" s="31">
        <f>IF(A67="",,
COUNTIFS(J67:NZ67,"p",J$4:$NZ$4,"&lt;="&amp;$Q$1)+
COUNTIFS(J67:NZ67,"1",J$4:$NZ$4,"&lt;="&amp;$Q$1)+F67)</f>
        <v>0</v>
      </c>
      <c r="D67" s="31">
        <f t="shared" si="6"/>
        <v>0</v>
      </c>
      <c r="E67" s="31">
        <f t="shared" si="7"/>
        <v>0</v>
      </c>
      <c r="F67" s="31">
        <f t="shared" si="8"/>
        <v>0</v>
      </c>
      <c r="G67" s="31">
        <f>IF(A67="",, COUNTIFS(Settings!G$2:H$1000,"&lt;&gt;",Settings!G$2:H$1000,"&lt;="&amp;Q$1))</f>
        <v>0</v>
      </c>
      <c r="H67" s="31">
        <f>IF(A67="",,COUNTIFS(J$2:$NZ$2,"&lt;&gt;"&amp;Settings!D$2,J$2:$NZ$2,"&lt;&gt;"&amp;Settings!D$3,J$2:$NZ$2,"&lt;&gt;"&amp;Settings!D$4,J$2:$NZ$2,"&lt;&gt;"&amp;Settings!D$5,J$2:$NZ$2,"&lt;&gt;"&amp;Settings!D$6,J$2:$NZ$2,"&lt;&gt;"&amp;Settings!D$7,J$4:$NZ$4,"&lt;="&amp;$Q$1)-D67-G67)</f>
        <v>0</v>
      </c>
      <c r="I67" s="32">
        <v>0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</row>
    <row r="68" spans="1:375">
      <c r="A68" s="34"/>
      <c r="B68" s="31">
        <v>0</v>
      </c>
      <c r="C68" s="31">
        <f>IF(A68="",,
COUNTIFS(J68:NZ68,"p",J$4:$NZ$4,"&lt;="&amp;$Q$1)+
COUNTIFS(J68:NZ68,"1",J$4:$NZ$4,"&lt;="&amp;$Q$1)+F68)</f>
        <v>0</v>
      </c>
      <c r="D68" s="31">
        <f t="shared" si="6"/>
        <v>0</v>
      </c>
      <c r="E68" s="31">
        <f t="shared" si="7"/>
        <v>0</v>
      </c>
      <c r="F68" s="31">
        <f t="shared" si="8"/>
        <v>0</v>
      </c>
      <c r="G68" s="31">
        <f>IF(A68="",, COUNTIFS(Settings!G$2:H$1000,"&lt;&gt;",Settings!G$2:H$1000,"&lt;="&amp;Q$1))</f>
        <v>0</v>
      </c>
      <c r="H68" s="31">
        <f>IF(A68="",,COUNTIFS(J$2:$NZ$2,"&lt;&gt;"&amp;Settings!D$2,J$2:$NZ$2,"&lt;&gt;"&amp;Settings!D$3,J$2:$NZ$2,"&lt;&gt;"&amp;Settings!D$4,J$2:$NZ$2,"&lt;&gt;"&amp;Settings!D$5,J$2:$NZ$2,"&lt;&gt;"&amp;Settings!D$6,J$2:$NZ$2,"&lt;&gt;"&amp;Settings!D$7,J$4:$NZ$4,"&lt;="&amp;$Q$1)-D68-G68)</f>
        <v>0</v>
      </c>
      <c r="I68" s="32"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</row>
    <row r="69" spans="1:375">
      <c r="A69" s="34"/>
      <c r="B69" s="31">
        <v>0</v>
      </c>
      <c r="C69" s="31">
        <f>IF(A69="",,
COUNTIFS(J69:NZ69,"p",J$4:$NZ$4,"&lt;="&amp;$Q$1)+
COUNTIFS(J69:NZ69,"1",J$4:$NZ$4,"&lt;="&amp;$Q$1)+F69)</f>
        <v>0</v>
      </c>
      <c r="D69" s="31">
        <f t="shared" si="6"/>
        <v>0</v>
      </c>
      <c r="E69" s="31">
        <f t="shared" si="7"/>
        <v>0</v>
      </c>
      <c r="F69" s="31">
        <f t="shared" si="8"/>
        <v>0</v>
      </c>
      <c r="G69" s="31">
        <f>IF(A69="",, COUNTIFS(Settings!G$2:H$1000,"&lt;&gt;",Settings!G$2:H$1000,"&lt;="&amp;Q$1))</f>
        <v>0</v>
      </c>
      <c r="H69" s="31">
        <f>IF(A69="",,COUNTIFS(J$2:$NZ$2,"&lt;&gt;"&amp;Settings!D$2,J$2:$NZ$2,"&lt;&gt;"&amp;Settings!D$3,J$2:$NZ$2,"&lt;&gt;"&amp;Settings!D$4,J$2:$NZ$2,"&lt;&gt;"&amp;Settings!D$5,J$2:$NZ$2,"&lt;&gt;"&amp;Settings!D$6,J$2:$NZ$2,"&lt;&gt;"&amp;Settings!D$7,J$4:$NZ$4,"&lt;="&amp;$Q$1)-D69-G69)</f>
        <v>0</v>
      </c>
      <c r="I69" s="32">
        <v>0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</row>
    <row r="70" spans="1:375">
      <c r="A70" s="34"/>
      <c r="B70" s="31">
        <v>0</v>
      </c>
      <c r="C70" s="31">
        <f>IF(A70="",,
COUNTIFS(J70:NZ70,"p",J$4:$NZ$4,"&lt;="&amp;$Q$1)+
COUNTIFS(J70:NZ70,"1",J$4:$NZ$4,"&lt;="&amp;$Q$1)+F70)</f>
        <v>0</v>
      </c>
      <c r="D70" s="31">
        <f t="shared" ref="D70:D133" si="9">IF(A70="",,
COUNTIF(J70:NZ70,"E"))</f>
        <v>0</v>
      </c>
      <c r="E70" s="31">
        <f t="shared" ref="E70:E133" si="10">IF(A70="",,
COUNTIF(J70:NK70,"EA"))</f>
        <v>0</v>
      </c>
      <c r="F70" s="31">
        <f t="shared" ref="F70:F133" si="11">IF(A70="",,
COUNTIF(J70:NK70,"EP"))</f>
        <v>0</v>
      </c>
      <c r="G70" s="31">
        <f>IF(A70="",, COUNTIFS(Settings!G$2:H$1000,"&lt;&gt;",Settings!G$2:H$1000,"&lt;="&amp;Q$1))</f>
        <v>0</v>
      </c>
      <c r="H70" s="31">
        <f>IF(A70="",,COUNTIFS(J$2:$NZ$2,"&lt;&gt;"&amp;Settings!D$2,J$2:$NZ$2,"&lt;&gt;"&amp;Settings!D$3,J$2:$NZ$2,"&lt;&gt;"&amp;Settings!D$4,J$2:$NZ$2,"&lt;&gt;"&amp;Settings!D$5,J$2:$NZ$2,"&lt;&gt;"&amp;Settings!D$6,J$2:$NZ$2,"&lt;&gt;"&amp;Settings!D$7,J$4:$NZ$4,"&lt;="&amp;$Q$1)-D70-G70)</f>
        <v>0</v>
      </c>
      <c r="I70" s="32"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</row>
    <row r="71" spans="1:375">
      <c r="A71" s="34"/>
      <c r="B71" s="31">
        <v>0</v>
      </c>
      <c r="C71" s="31">
        <f>IF(A71="",,
COUNTIFS(J71:NZ71,"p",J$4:$NZ$4,"&lt;="&amp;$Q$1)+
COUNTIFS(J71:NZ71,"1",J$4:$NZ$4,"&lt;="&amp;$Q$1)+F71)</f>
        <v>0</v>
      </c>
      <c r="D71" s="31">
        <f t="shared" si="9"/>
        <v>0</v>
      </c>
      <c r="E71" s="31">
        <f t="shared" si="10"/>
        <v>0</v>
      </c>
      <c r="F71" s="31">
        <f t="shared" si="11"/>
        <v>0</v>
      </c>
      <c r="G71" s="31">
        <f>IF(A71="",, COUNTIFS(Settings!G$2:H$1000,"&lt;&gt;",Settings!G$2:H$1000,"&lt;="&amp;Q$1))</f>
        <v>0</v>
      </c>
      <c r="H71" s="31">
        <f>IF(A71="",,COUNTIFS(J$2:$NZ$2,"&lt;&gt;"&amp;Settings!D$2,J$2:$NZ$2,"&lt;&gt;"&amp;Settings!D$3,J$2:$NZ$2,"&lt;&gt;"&amp;Settings!D$4,J$2:$NZ$2,"&lt;&gt;"&amp;Settings!D$5,J$2:$NZ$2,"&lt;&gt;"&amp;Settings!D$6,J$2:$NZ$2,"&lt;&gt;"&amp;Settings!D$7,J$4:$NZ$4,"&lt;="&amp;$Q$1)-D71-G71)</f>
        <v>0</v>
      </c>
      <c r="I71" s="32">
        <v>0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</row>
    <row r="72" spans="1:375">
      <c r="A72" s="34"/>
      <c r="B72" s="31">
        <v>0</v>
      </c>
      <c r="C72" s="31">
        <f>IF(A72="",,
COUNTIFS(J72:NZ72,"p",J$4:$NZ$4,"&lt;="&amp;$Q$1)+
COUNTIFS(J72:NZ72,"1",J$4:$NZ$4,"&lt;="&amp;$Q$1)+F72)</f>
        <v>0</v>
      </c>
      <c r="D72" s="31">
        <f t="shared" si="9"/>
        <v>0</v>
      </c>
      <c r="E72" s="31">
        <f t="shared" si="10"/>
        <v>0</v>
      </c>
      <c r="F72" s="31">
        <f t="shared" si="11"/>
        <v>0</v>
      </c>
      <c r="G72" s="31">
        <f>IF(A72="",, COUNTIFS(Settings!G$2:H$1000,"&lt;&gt;",Settings!G$2:H$1000,"&lt;="&amp;Q$1))</f>
        <v>0</v>
      </c>
      <c r="H72" s="31">
        <f>IF(A72="",,COUNTIFS(J$2:$NZ$2,"&lt;&gt;"&amp;Settings!D$2,J$2:$NZ$2,"&lt;&gt;"&amp;Settings!D$3,J$2:$NZ$2,"&lt;&gt;"&amp;Settings!D$4,J$2:$NZ$2,"&lt;&gt;"&amp;Settings!D$5,J$2:$NZ$2,"&lt;&gt;"&amp;Settings!D$6,J$2:$NZ$2,"&lt;&gt;"&amp;Settings!D$7,J$4:$NZ$4,"&lt;="&amp;$Q$1)-D72-G72)</f>
        <v>0</v>
      </c>
      <c r="I72" s="32">
        <v>0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</row>
    <row r="73" spans="1:375">
      <c r="A73" s="34"/>
      <c r="B73" s="31">
        <v>0</v>
      </c>
      <c r="C73" s="31">
        <f>IF(A73="",,
COUNTIFS(J73:NZ73,"p",J$4:$NZ$4,"&lt;="&amp;$Q$1)+
COUNTIFS(J73:NZ73,"1",J$4:$NZ$4,"&lt;="&amp;$Q$1)+F73)</f>
        <v>0</v>
      </c>
      <c r="D73" s="31">
        <f t="shared" si="9"/>
        <v>0</v>
      </c>
      <c r="E73" s="31">
        <f t="shared" si="10"/>
        <v>0</v>
      </c>
      <c r="F73" s="31">
        <f t="shared" si="11"/>
        <v>0</v>
      </c>
      <c r="G73" s="31">
        <f>IF(A73="",, COUNTIFS(Settings!G$2:H$1000,"&lt;&gt;",Settings!G$2:H$1000,"&lt;="&amp;Q$1))</f>
        <v>0</v>
      </c>
      <c r="H73" s="31">
        <f>IF(A73="",,COUNTIFS(J$2:$NZ$2,"&lt;&gt;"&amp;Settings!D$2,J$2:$NZ$2,"&lt;&gt;"&amp;Settings!D$3,J$2:$NZ$2,"&lt;&gt;"&amp;Settings!D$4,J$2:$NZ$2,"&lt;&gt;"&amp;Settings!D$5,J$2:$NZ$2,"&lt;&gt;"&amp;Settings!D$6,J$2:$NZ$2,"&lt;&gt;"&amp;Settings!D$7,J$4:$NZ$4,"&lt;="&amp;$Q$1)-D73-G73)</f>
        <v>0</v>
      </c>
      <c r="I73" s="32">
        <v>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</row>
    <row r="74" spans="1:375">
      <c r="A74" s="34"/>
      <c r="B74" s="31">
        <v>0</v>
      </c>
      <c r="C74" s="31">
        <f>IF(A74="",,
COUNTIFS(J74:NZ74,"p",J$4:$NZ$4,"&lt;="&amp;$Q$1)+
COUNTIFS(J74:NZ74,"1",J$4:$NZ$4,"&lt;="&amp;$Q$1)+F74)</f>
        <v>0</v>
      </c>
      <c r="D74" s="31">
        <f t="shared" si="9"/>
        <v>0</v>
      </c>
      <c r="E74" s="31">
        <f t="shared" si="10"/>
        <v>0</v>
      </c>
      <c r="F74" s="31">
        <f t="shared" si="11"/>
        <v>0</v>
      </c>
      <c r="G74" s="31">
        <f>IF(A74="",, COUNTIFS(Settings!G$2:H$1000,"&lt;&gt;",Settings!G$2:H$1000,"&lt;="&amp;Q$1))</f>
        <v>0</v>
      </c>
      <c r="H74" s="31">
        <f>IF(A74="",,COUNTIFS(J$2:$NZ$2,"&lt;&gt;"&amp;Settings!D$2,J$2:$NZ$2,"&lt;&gt;"&amp;Settings!D$3,J$2:$NZ$2,"&lt;&gt;"&amp;Settings!D$4,J$2:$NZ$2,"&lt;&gt;"&amp;Settings!D$5,J$2:$NZ$2,"&lt;&gt;"&amp;Settings!D$6,J$2:$NZ$2,"&lt;&gt;"&amp;Settings!D$7,J$4:$NZ$4,"&lt;="&amp;$Q$1)-D74-G74)</f>
        <v>0</v>
      </c>
      <c r="I74" s="32">
        <v>0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</row>
    <row r="75" spans="1:375">
      <c r="A75" s="34"/>
      <c r="B75" s="31">
        <v>0</v>
      </c>
      <c r="C75" s="31">
        <f>IF(A75="",,
COUNTIFS(J75:NZ75,"p",J$4:$NZ$4,"&lt;="&amp;$Q$1)+
COUNTIFS(J75:NZ75,"1",J$4:$NZ$4,"&lt;="&amp;$Q$1)+F75)</f>
        <v>0</v>
      </c>
      <c r="D75" s="31">
        <f t="shared" si="9"/>
        <v>0</v>
      </c>
      <c r="E75" s="31">
        <f t="shared" si="10"/>
        <v>0</v>
      </c>
      <c r="F75" s="31">
        <f t="shared" si="11"/>
        <v>0</v>
      </c>
      <c r="G75" s="31">
        <f>IF(A75="",, COUNTIFS(Settings!G$2:H$1000,"&lt;&gt;",Settings!G$2:H$1000,"&lt;="&amp;Q$1))</f>
        <v>0</v>
      </c>
      <c r="H75" s="31">
        <f>IF(A75="",,COUNTIFS(J$2:$NZ$2,"&lt;&gt;"&amp;Settings!D$2,J$2:$NZ$2,"&lt;&gt;"&amp;Settings!D$3,J$2:$NZ$2,"&lt;&gt;"&amp;Settings!D$4,J$2:$NZ$2,"&lt;&gt;"&amp;Settings!D$5,J$2:$NZ$2,"&lt;&gt;"&amp;Settings!D$6,J$2:$NZ$2,"&lt;&gt;"&amp;Settings!D$7,J$4:$NZ$4,"&lt;="&amp;$Q$1)-D75-G75)</f>
        <v>0</v>
      </c>
      <c r="I75" s="32">
        <v>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</row>
    <row r="76" spans="1:375">
      <c r="A76" s="34"/>
      <c r="B76" s="31">
        <v>0</v>
      </c>
      <c r="C76" s="31">
        <f>IF(A76="",,
COUNTIFS(J76:NZ76,"p",J$4:$NZ$4,"&lt;="&amp;$Q$1)+
COUNTIFS(J76:NZ76,"1",J$4:$NZ$4,"&lt;="&amp;$Q$1)+F76)</f>
        <v>0</v>
      </c>
      <c r="D76" s="31">
        <f t="shared" si="9"/>
        <v>0</v>
      </c>
      <c r="E76" s="31">
        <f t="shared" si="10"/>
        <v>0</v>
      </c>
      <c r="F76" s="31">
        <f t="shared" si="11"/>
        <v>0</v>
      </c>
      <c r="G76" s="31">
        <f>IF(A76="",, COUNTIFS(Settings!G$2:H$1000,"&lt;&gt;",Settings!G$2:H$1000,"&lt;="&amp;Q$1))</f>
        <v>0</v>
      </c>
      <c r="H76" s="31">
        <f>IF(A76="",,COUNTIFS(J$2:$NZ$2,"&lt;&gt;"&amp;Settings!D$2,J$2:$NZ$2,"&lt;&gt;"&amp;Settings!D$3,J$2:$NZ$2,"&lt;&gt;"&amp;Settings!D$4,J$2:$NZ$2,"&lt;&gt;"&amp;Settings!D$5,J$2:$NZ$2,"&lt;&gt;"&amp;Settings!D$6,J$2:$NZ$2,"&lt;&gt;"&amp;Settings!D$7,J$4:$NZ$4,"&lt;="&amp;$Q$1)-D76-G76)</f>
        <v>0</v>
      </c>
      <c r="I76" s="32">
        <v>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</row>
    <row r="77" spans="1:375">
      <c r="A77" s="34"/>
      <c r="B77" s="31">
        <v>0</v>
      </c>
      <c r="C77" s="31">
        <f>IF(A77="",,
COUNTIFS(J77:NZ77,"p",J$4:$NZ$4,"&lt;="&amp;$Q$1)+
COUNTIFS(J77:NZ77,"1",J$4:$NZ$4,"&lt;="&amp;$Q$1)+F77)</f>
        <v>0</v>
      </c>
      <c r="D77" s="31">
        <f t="shared" si="9"/>
        <v>0</v>
      </c>
      <c r="E77" s="31">
        <f t="shared" si="10"/>
        <v>0</v>
      </c>
      <c r="F77" s="31">
        <f t="shared" si="11"/>
        <v>0</v>
      </c>
      <c r="G77" s="31">
        <f>IF(A77="",, COUNTIFS(Settings!G$2:H$1000,"&lt;&gt;",Settings!G$2:H$1000,"&lt;="&amp;Q$1))</f>
        <v>0</v>
      </c>
      <c r="H77" s="31">
        <f>IF(A77="",,COUNTIFS(J$2:$NZ$2,"&lt;&gt;"&amp;Settings!D$2,J$2:$NZ$2,"&lt;&gt;"&amp;Settings!D$3,J$2:$NZ$2,"&lt;&gt;"&amp;Settings!D$4,J$2:$NZ$2,"&lt;&gt;"&amp;Settings!D$5,J$2:$NZ$2,"&lt;&gt;"&amp;Settings!D$6,J$2:$NZ$2,"&lt;&gt;"&amp;Settings!D$7,J$4:$NZ$4,"&lt;="&amp;$Q$1)-D77-G77)</f>
        <v>0</v>
      </c>
      <c r="I77" s="32">
        <v>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</row>
    <row r="78" spans="1:375">
      <c r="A78" s="34"/>
      <c r="B78" s="31">
        <v>0</v>
      </c>
      <c r="C78" s="31">
        <f>IF(A78="",,
COUNTIFS(J78:NZ78,"p",J$4:$NZ$4,"&lt;="&amp;$Q$1)+
COUNTIFS(J78:NZ78,"1",J$4:$NZ$4,"&lt;="&amp;$Q$1)+F78)</f>
        <v>0</v>
      </c>
      <c r="D78" s="31">
        <f t="shared" si="9"/>
        <v>0</v>
      </c>
      <c r="E78" s="31">
        <f t="shared" si="10"/>
        <v>0</v>
      </c>
      <c r="F78" s="31">
        <f t="shared" si="11"/>
        <v>0</v>
      </c>
      <c r="G78" s="31">
        <f>IF(A78="",, COUNTIFS(Settings!G$2:H$1000,"&lt;&gt;",Settings!G$2:H$1000,"&lt;="&amp;Q$1))</f>
        <v>0</v>
      </c>
      <c r="H78" s="31">
        <f>IF(A78="",,COUNTIFS(J$2:$NZ$2,"&lt;&gt;"&amp;Settings!D$2,J$2:$NZ$2,"&lt;&gt;"&amp;Settings!D$3,J$2:$NZ$2,"&lt;&gt;"&amp;Settings!D$4,J$2:$NZ$2,"&lt;&gt;"&amp;Settings!D$5,J$2:$NZ$2,"&lt;&gt;"&amp;Settings!D$6,J$2:$NZ$2,"&lt;&gt;"&amp;Settings!D$7,J$4:$NZ$4,"&lt;="&amp;$Q$1)-D78-G78)</f>
        <v>0</v>
      </c>
      <c r="I78" s="32">
        <v>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</row>
    <row r="79" spans="1:375">
      <c r="A79" s="34"/>
      <c r="B79" s="31">
        <v>0</v>
      </c>
      <c r="C79" s="31">
        <f>IF(A79="",,
COUNTIFS(J79:NZ79,"p",J$4:$NZ$4,"&lt;="&amp;$Q$1)+
COUNTIFS(J79:NZ79,"1",J$4:$NZ$4,"&lt;="&amp;$Q$1)+F79)</f>
        <v>0</v>
      </c>
      <c r="D79" s="31">
        <f t="shared" si="9"/>
        <v>0</v>
      </c>
      <c r="E79" s="31">
        <f t="shared" si="10"/>
        <v>0</v>
      </c>
      <c r="F79" s="31">
        <f t="shared" si="11"/>
        <v>0</v>
      </c>
      <c r="G79" s="31">
        <f>IF(A79="",, COUNTIFS(Settings!G$2:H$1000,"&lt;&gt;",Settings!G$2:H$1000,"&lt;="&amp;Q$1))</f>
        <v>0</v>
      </c>
      <c r="H79" s="31">
        <f>IF(A79="",,COUNTIFS(J$2:$NZ$2,"&lt;&gt;"&amp;Settings!D$2,J$2:$NZ$2,"&lt;&gt;"&amp;Settings!D$3,J$2:$NZ$2,"&lt;&gt;"&amp;Settings!D$4,J$2:$NZ$2,"&lt;&gt;"&amp;Settings!D$5,J$2:$NZ$2,"&lt;&gt;"&amp;Settings!D$6,J$2:$NZ$2,"&lt;&gt;"&amp;Settings!D$7,J$4:$NZ$4,"&lt;="&amp;$Q$1)-D79-G79)</f>
        <v>0</v>
      </c>
      <c r="I79" s="32">
        <v>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</row>
    <row r="80" spans="1:375">
      <c r="A80" s="34"/>
      <c r="B80" s="31">
        <v>0</v>
      </c>
      <c r="C80" s="31">
        <f>IF(A80="",,
COUNTIFS(J80:NZ80,"p",J$4:$NZ$4,"&lt;="&amp;$Q$1)+
COUNTIFS(J80:NZ80,"1",J$4:$NZ$4,"&lt;="&amp;$Q$1)+F80)</f>
        <v>0</v>
      </c>
      <c r="D80" s="31">
        <f t="shared" si="9"/>
        <v>0</v>
      </c>
      <c r="E80" s="31">
        <f t="shared" si="10"/>
        <v>0</v>
      </c>
      <c r="F80" s="31">
        <f t="shared" si="11"/>
        <v>0</v>
      </c>
      <c r="G80" s="31">
        <f>IF(A80="",, COUNTIFS(Settings!G$2:H$1000,"&lt;&gt;",Settings!G$2:H$1000,"&lt;="&amp;Q$1))</f>
        <v>0</v>
      </c>
      <c r="H80" s="31">
        <f>IF(A80="",,COUNTIFS(J$2:$NZ$2,"&lt;&gt;"&amp;Settings!D$2,J$2:$NZ$2,"&lt;&gt;"&amp;Settings!D$3,J$2:$NZ$2,"&lt;&gt;"&amp;Settings!D$4,J$2:$NZ$2,"&lt;&gt;"&amp;Settings!D$5,J$2:$NZ$2,"&lt;&gt;"&amp;Settings!D$6,J$2:$NZ$2,"&lt;&gt;"&amp;Settings!D$7,J$4:$NZ$4,"&lt;="&amp;$Q$1)-D80-G80)</f>
        <v>0</v>
      </c>
      <c r="I80" s="32">
        <v>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</row>
    <row r="81" spans="1:375">
      <c r="A81" s="34"/>
      <c r="B81" s="31">
        <v>0</v>
      </c>
      <c r="C81" s="31">
        <f>IF(A81="",,
COUNTIFS(J81:NZ81,"p",J$4:$NZ$4,"&lt;="&amp;$Q$1)+
COUNTIFS(J81:NZ81,"1",J$4:$NZ$4,"&lt;="&amp;$Q$1)+F81)</f>
        <v>0</v>
      </c>
      <c r="D81" s="31">
        <f t="shared" si="9"/>
        <v>0</v>
      </c>
      <c r="E81" s="31">
        <f t="shared" si="10"/>
        <v>0</v>
      </c>
      <c r="F81" s="31">
        <f t="shared" si="11"/>
        <v>0</v>
      </c>
      <c r="G81" s="31">
        <f>IF(A81="",, COUNTIFS(Settings!G$2:H$1000,"&lt;&gt;",Settings!G$2:H$1000,"&lt;="&amp;Q$1))</f>
        <v>0</v>
      </c>
      <c r="H81" s="31">
        <f>IF(A81="",,COUNTIFS(J$2:$NZ$2,"&lt;&gt;"&amp;Settings!D$2,J$2:$NZ$2,"&lt;&gt;"&amp;Settings!D$3,J$2:$NZ$2,"&lt;&gt;"&amp;Settings!D$4,J$2:$NZ$2,"&lt;&gt;"&amp;Settings!D$5,J$2:$NZ$2,"&lt;&gt;"&amp;Settings!D$6,J$2:$NZ$2,"&lt;&gt;"&amp;Settings!D$7,J$4:$NZ$4,"&lt;="&amp;$Q$1)-D81-G81)</f>
        <v>0</v>
      </c>
      <c r="I81" s="32">
        <v>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</row>
    <row r="82" spans="1:375">
      <c r="A82" s="34"/>
      <c r="B82" s="31">
        <v>0</v>
      </c>
      <c r="C82" s="31">
        <f>IF(A82="",,
COUNTIFS(J82:NZ82,"p",J$4:$NZ$4,"&lt;="&amp;$Q$1)+
COUNTIFS(J82:NZ82,"1",J$4:$NZ$4,"&lt;="&amp;$Q$1)+F82)</f>
        <v>0</v>
      </c>
      <c r="D82" s="31">
        <f t="shared" si="9"/>
        <v>0</v>
      </c>
      <c r="E82" s="31">
        <f t="shared" si="10"/>
        <v>0</v>
      </c>
      <c r="F82" s="31">
        <f t="shared" si="11"/>
        <v>0</v>
      </c>
      <c r="G82" s="31">
        <f>IF(A82="",, COUNTIFS(Settings!G$2:H$1000,"&lt;&gt;",Settings!G$2:H$1000,"&lt;="&amp;Q$1))</f>
        <v>0</v>
      </c>
      <c r="H82" s="31">
        <f>IF(A82="",,COUNTIFS(J$2:$NZ$2,"&lt;&gt;"&amp;Settings!D$2,J$2:$NZ$2,"&lt;&gt;"&amp;Settings!D$3,J$2:$NZ$2,"&lt;&gt;"&amp;Settings!D$4,J$2:$NZ$2,"&lt;&gt;"&amp;Settings!D$5,J$2:$NZ$2,"&lt;&gt;"&amp;Settings!D$6,J$2:$NZ$2,"&lt;&gt;"&amp;Settings!D$7,J$4:$NZ$4,"&lt;="&amp;$Q$1)-D82-G82)</f>
        <v>0</v>
      </c>
      <c r="I82" s="32">
        <v>0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</row>
    <row r="83" spans="1:375">
      <c r="A83" s="34"/>
      <c r="B83" s="31">
        <v>0</v>
      </c>
      <c r="C83" s="31">
        <f>IF(A83="",,
COUNTIFS(J83:NZ83,"p",J$4:$NZ$4,"&lt;="&amp;$Q$1)+
COUNTIFS(J83:NZ83,"1",J$4:$NZ$4,"&lt;="&amp;$Q$1)+F83)</f>
        <v>0</v>
      </c>
      <c r="D83" s="31">
        <f t="shared" si="9"/>
        <v>0</v>
      </c>
      <c r="E83" s="31">
        <f t="shared" si="10"/>
        <v>0</v>
      </c>
      <c r="F83" s="31">
        <f t="shared" si="11"/>
        <v>0</v>
      </c>
      <c r="G83" s="31">
        <f>IF(A83="",, COUNTIFS(Settings!G$2:H$1000,"&lt;&gt;",Settings!G$2:H$1000,"&lt;="&amp;Q$1))</f>
        <v>0</v>
      </c>
      <c r="H83" s="31">
        <f>IF(A83="",,COUNTIFS(J$2:$NZ$2,"&lt;&gt;"&amp;Settings!D$2,J$2:$NZ$2,"&lt;&gt;"&amp;Settings!D$3,J$2:$NZ$2,"&lt;&gt;"&amp;Settings!D$4,J$2:$NZ$2,"&lt;&gt;"&amp;Settings!D$5,J$2:$NZ$2,"&lt;&gt;"&amp;Settings!D$6,J$2:$NZ$2,"&lt;&gt;"&amp;Settings!D$7,J$4:$NZ$4,"&lt;="&amp;$Q$1)-D83-G83)</f>
        <v>0</v>
      </c>
      <c r="I83" s="32">
        <v>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</row>
    <row r="84" spans="1:375">
      <c r="A84" s="34"/>
      <c r="B84" s="31">
        <v>0</v>
      </c>
      <c r="C84" s="31">
        <f>IF(A84="",,
COUNTIFS(J84:NZ84,"p",J$4:$NZ$4,"&lt;="&amp;$Q$1)+
COUNTIFS(J84:NZ84,"1",J$4:$NZ$4,"&lt;="&amp;$Q$1)+F84)</f>
        <v>0</v>
      </c>
      <c r="D84" s="31">
        <f t="shared" si="9"/>
        <v>0</v>
      </c>
      <c r="E84" s="31">
        <f t="shared" si="10"/>
        <v>0</v>
      </c>
      <c r="F84" s="31">
        <f t="shared" si="11"/>
        <v>0</v>
      </c>
      <c r="G84" s="31">
        <f>IF(A84="",, COUNTIFS(Settings!G$2:H$1000,"&lt;&gt;",Settings!G$2:H$1000,"&lt;="&amp;Q$1))</f>
        <v>0</v>
      </c>
      <c r="H84" s="31">
        <f>IF(A84="",,COUNTIFS(J$2:$NZ$2,"&lt;&gt;"&amp;Settings!D$2,J$2:$NZ$2,"&lt;&gt;"&amp;Settings!D$3,J$2:$NZ$2,"&lt;&gt;"&amp;Settings!D$4,J$2:$NZ$2,"&lt;&gt;"&amp;Settings!D$5,J$2:$NZ$2,"&lt;&gt;"&amp;Settings!D$6,J$2:$NZ$2,"&lt;&gt;"&amp;Settings!D$7,J$4:$NZ$4,"&lt;="&amp;$Q$1)-D84-G84)</f>
        <v>0</v>
      </c>
      <c r="I84" s="32">
        <v>0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</row>
    <row r="85" spans="1:375">
      <c r="A85" s="34"/>
      <c r="B85" s="31">
        <v>0</v>
      </c>
      <c r="C85" s="31">
        <f>IF(A85="",,
COUNTIFS(J85:NZ85,"p",J$4:$NZ$4,"&lt;="&amp;$Q$1)+
COUNTIFS(J85:NZ85,"1",J$4:$NZ$4,"&lt;="&amp;$Q$1)+F85)</f>
        <v>0</v>
      </c>
      <c r="D85" s="31">
        <f t="shared" si="9"/>
        <v>0</v>
      </c>
      <c r="E85" s="31">
        <f t="shared" si="10"/>
        <v>0</v>
      </c>
      <c r="F85" s="31">
        <f t="shared" si="11"/>
        <v>0</v>
      </c>
      <c r="G85" s="31">
        <f>IF(A85="",, COUNTIFS(Settings!G$2:H$1000,"&lt;&gt;",Settings!G$2:H$1000,"&lt;="&amp;Q$1))</f>
        <v>0</v>
      </c>
      <c r="H85" s="31">
        <f>IF(A85="",,COUNTIFS(J$2:$NZ$2,"&lt;&gt;"&amp;Settings!D$2,J$2:$NZ$2,"&lt;&gt;"&amp;Settings!D$3,J$2:$NZ$2,"&lt;&gt;"&amp;Settings!D$4,J$2:$NZ$2,"&lt;&gt;"&amp;Settings!D$5,J$2:$NZ$2,"&lt;&gt;"&amp;Settings!D$6,J$2:$NZ$2,"&lt;&gt;"&amp;Settings!D$7,J$4:$NZ$4,"&lt;="&amp;$Q$1)-D85-G85)</f>
        <v>0</v>
      </c>
      <c r="I85" s="32">
        <v>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</row>
    <row r="86" spans="1:375">
      <c r="A86" s="34"/>
      <c r="B86" s="31">
        <v>0</v>
      </c>
      <c r="C86" s="31">
        <f>IF(A86="",,
COUNTIFS(J86:NZ86,"p",J$4:$NZ$4,"&lt;="&amp;$Q$1)+
COUNTIFS(J86:NZ86,"1",J$4:$NZ$4,"&lt;="&amp;$Q$1)+F86)</f>
        <v>0</v>
      </c>
      <c r="D86" s="31">
        <f t="shared" si="9"/>
        <v>0</v>
      </c>
      <c r="E86" s="31">
        <f t="shared" si="10"/>
        <v>0</v>
      </c>
      <c r="F86" s="31">
        <f t="shared" si="11"/>
        <v>0</v>
      </c>
      <c r="G86" s="31">
        <f>IF(A86="",, COUNTIFS(Settings!G$2:H$1000,"&lt;&gt;",Settings!G$2:H$1000,"&lt;="&amp;Q$1))</f>
        <v>0</v>
      </c>
      <c r="H86" s="31">
        <f>IF(A86="",,COUNTIFS(J$2:$NZ$2,"&lt;&gt;"&amp;Settings!D$2,J$2:$NZ$2,"&lt;&gt;"&amp;Settings!D$3,J$2:$NZ$2,"&lt;&gt;"&amp;Settings!D$4,J$2:$NZ$2,"&lt;&gt;"&amp;Settings!D$5,J$2:$NZ$2,"&lt;&gt;"&amp;Settings!D$6,J$2:$NZ$2,"&lt;&gt;"&amp;Settings!D$7,J$4:$NZ$4,"&lt;="&amp;$Q$1)-D86-G86)</f>
        <v>0</v>
      </c>
      <c r="I86" s="32">
        <v>0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</row>
    <row r="87" spans="1:375">
      <c r="A87" s="34"/>
      <c r="B87" s="31">
        <v>0</v>
      </c>
      <c r="C87" s="31">
        <f>IF(A87="",,
COUNTIFS(J87:NZ87,"p",J$4:$NZ$4,"&lt;="&amp;$Q$1)+
COUNTIFS(J87:NZ87,"1",J$4:$NZ$4,"&lt;="&amp;$Q$1)+F87)</f>
        <v>0</v>
      </c>
      <c r="D87" s="31">
        <f t="shared" si="9"/>
        <v>0</v>
      </c>
      <c r="E87" s="31">
        <f t="shared" si="10"/>
        <v>0</v>
      </c>
      <c r="F87" s="31">
        <f t="shared" si="11"/>
        <v>0</v>
      </c>
      <c r="G87" s="31">
        <f>IF(A87="",, COUNTIFS(Settings!G$2:H$1000,"&lt;&gt;",Settings!G$2:H$1000,"&lt;="&amp;Q$1))</f>
        <v>0</v>
      </c>
      <c r="H87" s="31">
        <f>IF(A87="",,COUNTIFS(J$2:$NZ$2,"&lt;&gt;"&amp;Settings!D$2,J$2:$NZ$2,"&lt;&gt;"&amp;Settings!D$3,J$2:$NZ$2,"&lt;&gt;"&amp;Settings!D$4,J$2:$NZ$2,"&lt;&gt;"&amp;Settings!D$5,J$2:$NZ$2,"&lt;&gt;"&amp;Settings!D$6,J$2:$NZ$2,"&lt;&gt;"&amp;Settings!D$7,J$4:$NZ$4,"&lt;="&amp;$Q$1)-D87-G87)</f>
        <v>0</v>
      </c>
      <c r="I87" s="32">
        <v>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</row>
    <row r="88" spans="1:375">
      <c r="A88" s="34"/>
      <c r="B88" s="31">
        <v>0</v>
      </c>
      <c r="C88" s="31">
        <f>IF(A88="",,
COUNTIFS(J88:NZ88,"p",J$4:$NZ$4,"&lt;="&amp;$Q$1)+
COUNTIFS(J88:NZ88,"1",J$4:$NZ$4,"&lt;="&amp;$Q$1)+F88)</f>
        <v>0</v>
      </c>
      <c r="D88" s="31">
        <f t="shared" si="9"/>
        <v>0</v>
      </c>
      <c r="E88" s="31">
        <f t="shared" si="10"/>
        <v>0</v>
      </c>
      <c r="F88" s="31">
        <f t="shared" si="11"/>
        <v>0</v>
      </c>
      <c r="G88" s="31">
        <f>IF(A88="",, COUNTIFS(Settings!G$2:H$1000,"&lt;&gt;",Settings!G$2:H$1000,"&lt;="&amp;Q$1))</f>
        <v>0</v>
      </c>
      <c r="H88" s="31">
        <f>IF(A88="",,COUNTIFS(J$2:$NZ$2,"&lt;&gt;"&amp;Settings!D$2,J$2:$NZ$2,"&lt;&gt;"&amp;Settings!D$3,J$2:$NZ$2,"&lt;&gt;"&amp;Settings!D$4,J$2:$NZ$2,"&lt;&gt;"&amp;Settings!D$5,J$2:$NZ$2,"&lt;&gt;"&amp;Settings!D$6,J$2:$NZ$2,"&lt;&gt;"&amp;Settings!D$7,J$4:$NZ$4,"&lt;="&amp;$Q$1)-D88-G88)</f>
        <v>0</v>
      </c>
      <c r="I88" s="32">
        <v>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</row>
    <row r="89" spans="1:375">
      <c r="A89" s="34"/>
      <c r="B89" s="31">
        <v>0</v>
      </c>
      <c r="C89" s="31">
        <f>IF(A89="",,
COUNTIFS(J89:NZ89,"p",J$4:$NZ$4,"&lt;="&amp;$Q$1)+
COUNTIFS(J89:NZ89,"1",J$4:$NZ$4,"&lt;="&amp;$Q$1)+F89)</f>
        <v>0</v>
      </c>
      <c r="D89" s="31">
        <f t="shared" si="9"/>
        <v>0</v>
      </c>
      <c r="E89" s="31">
        <f t="shared" si="10"/>
        <v>0</v>
      </c>
      <c r="F89" s="31">
        <f t="shared" si="11"/>
        <v>0</v>
      </c>
      <c r="G89" s="31">
        <f>IF(A89="",, COUNTIFS(Settings!G$2:H$1000,"&lt;&gt;",Settings!G$2:H$1000,"&lt;="&amp;Q$1))</f>
        <v>0</v>
      </c>
      <c r="H89" s="31">
        <f>IF(A89="",,COUNTIFS(J$2:$NZ$2,"&lt;&gt;"&amp;Settings!D$2,J$2:$NZ$2,"&lt;&gt;"&amp;Settings!D$3,J$2:$NZ$2,"&lt;&gt;"&amp;Settings!D$4,J$2:$NZ$2,"&lt;&gt;"&amp;Settings!D$5,J$2:$NZ$2,"&lt;&gt;"&amp;Settings!D$6,J$2:$NZ$2,"&lt;&gt;"&amp;Settings!D$7,J$4:$NZ$4,"&lt;="&amp;$Q$1)-D89-G89)</f>
        <v>0</v>
      </c>
      <c r="I89" s="32">
        <v>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</row>
    <row r="90" spans="1:375">
      <c r="A90" s="34"/>
      <c r="B90" s="31">
        <v>0</v>
      </c>
      <c r="C90" s="31">
        <f>IF(A90="",,
COUNTIFS(J90:NZ90,"p",J$4:$NZ$4,"&lt;="&amp;$Q$1)+
COUNTIFS(J90:NZ90,"1",J$4:$NZ$4,"&lt;="&amp;$Q$1)+F90)</f>
        <v>0</v>
      </c>
      <c r="D90" s="31">
        <f t="shared" si="9"/>
        <v>0</v>
      </c>
      <c r="E90" s="31">
        <f t="shared" si="10"/>
        <v>0</v>
      </c>
      <c r="F90" s="31">
        <f t="shared" si="11"/>
        <v>0</v>
      </c>
      <c r="G90" s="31">
        <f>IF(A90="",, COUNTIFS(Settings!G$2:H$1000,"&lt;&gt;",Settings!G$2:H$1000,"&lt;="&amp;Q$1))</f>
        <v>0</v>
      </c>
      <c r="H90" s="31">
        <f>IF(A90="",,COUNTIFS(J$2:$NZ$2,"&lt;&gt;"&amp;Settings!D$2,J$2:$NZ$2,"&lt;&gt;"&amp;Settings!D$3,J$2:$NZ$2,"&lt;&gt;"&amp;Settings!D$4,J$2:$NZ$2,"&lt;&gt;"&amp;Settings!D$5,J$2:$NZ$2,"&lt;&gt;"&amp;Settings!D$6,J$2:$NZ$2,"&lt;&gt;"&amp;Settings!D$7,J$4:$NZ$4,"&lt;="&amp;$Q$1)-D90-G90)</f>
        <v>0</v>
      </c>
      <c r="I90" s="32">
        <v>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</row>
    <row r="91" spans="1:375">
      <c r="A91" s="34"/>
      <c r="B91" s="31">
        <v>0</v>
      </c>
      <c r="C91" s="31">
        <f>IF(A91="",,
COUNTIFS(J91:NZ91,"p",J$4:$NZ$4,"&lt;="&amp;$Q$1)+
COUNTIFS(J91:NZ91,"1",J$4:$NZ$4,"&lt;="&amp;$Q$1)+F91)</f>
        <v>0</v>
      </c>
      <c r="D91" s="31">
        <f t="shared" si="9"/>
        <v>0</v>
      </c>
      <c r="E91" s="31">
        <f t="shared" si="10"/>
        <v>0</v>
      </c>
      <c r="F91" s="31">
        <f t="shared" si="11"/>
        <v>0</v>
      </c>
      <c r="G91" s="31">
        <f>IF(A91="",, COUNTIFS(Settings!G$2:H$1000,"&lt;&gt;",Settings!G$2:H$1000,"&lt;="&amp;Q$1))</f>
        <v>0</v>
      </c>
      <c r="H91" s="31">
        <f>IF(A91="",,COUNTIFS(J$2:$NZ$2,"&lt;&gt;"&amp;Settings!D$2,J$2:$NZ$2,"&lt;&gt;"&amp;Settings!D$3,J$2:$NZ$2,"&lt;&gt;"&amp;Settings!D$4,J$2:$NZ$2,"&lt;&gt;"&amp;Settings!D$5,J$2:$NZ$2,"&lt;&gt;"&amp;Settings!D$6,J$2:$NZ$2,"&lt;&gt;"&amp;Settings!D$7,J$4:$NZ$4,"&lt;="&amp;$Q$1)-D91-G91)</f>
        <v>0</v>
      </c>
      <c r="I91" s="32">
        <v>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</row>
    <row r="92" spans="1:375">
      <c r="A92" s="34"/>
      <c r="B92" s="31">
        <v>0</v>
      </c>
      <c r="C92" s="31">
        <f>IF(A92="",,
COUNTIFS(J92:NZ92,"p",J$4:$NZ$4,"&lt;="&amp;$Q$1)+
COUNTIFS(J92:NZ92,"1",J$4:$NZ$4,"&lt;="&amp;$Q$1)+F92)</f>
        <v>0</v>
      </c>
      <c r="D92" s="31">
        <f t="shared" si="9"/>
        <v>0</v>
      </c>
      <c r="E92" s="31">
        <f t="shared" si="10"/>
        <v>0</v>
      </c>
      <c r="F92" s="31">
        <f t="shared" si="11"/>
        <v>0</v>
      </c>
      <c r="G92" s="31">
        <f>IF(A92="",, COUNTIFS(Settings!G$2:H$1000,"&lt;&gt;",Settings!G$2:H$1000,"&lt;="&amp;Q$1))</f>
        <v>0</v>
      </c>
      <c r="H92" s="31">
        <f>IF(A92="",,COUNTIFS(J$2:$NZ$2,"&lt;&gt;"&amp;Settings!D$2,J$2:$NZ$2,"&lt;&gt;"&amp;Settings!D$3,J$2:$NZ$2,"&lt;&gt;"&amp;Settings!D$4,J$2:$NZ$2,"&lt;&gt;"&amp;Settings!D$5,J$2:$NZ$2,"&lt;&gt;"&amp;Settings!D$6,J$2:$NZ$2,"&lt;&gt;"&amp;Settings!D$7,J$4:$NZ$4,"&lt;="&amp;$Q$1)-D92-G92)</f>
        <v>0</v>
      </c>
      <c r="I92" s="32">
        <v>0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</row>
    <row r="93" spans="1:375">
      <c r="A93" s="34"/>
      <c r="B93" s="31">
        <v>0</v>
      </c>
      <c r="C93" s="31">
        <f>IF(A93="",,
COUNTIFS(J93:NZ93,"p",J$4:$NZ$4,"&lt;="&amp;$Q$1)+
COUNTIFS(J93:NZ93,"1",J$4:$NZ$4,"&lt;="&amp;$Q$1)+F93)</f>
        <v>0</v>
      </c>
      <c r="D93" s="31">
        <f t="shared" si="9"/>
        <v>0</v>
      </c>
      <c r="E93" s="31">
        <f t="shared" si="10"/>
        <v>0</v>
      </c>
      <c r="F93" s="31">
        <f t="shared" si="11"/>
        <v>0</v>
      </c>
      <c r="G93" s="31">
        <f>IF(A93="",, COUNTIFS(Settings!G$2:H$1000,"&lt;&gt;",Settings!G$2:H$1000,"&lt;="&amp;Q$1))</f>
        <v>0</v>
      </c>
      <c r="H93" s="31">
        <f>IF(A93="",,COUNTIFS(J$2:$NZ$2,"&lt;&gt;"&amp;Settings!D$2,J$2:$NZ$2,"&lt;&gt;"&amp;Settings!D$3,J$2:$NZ$2,"&lt;&gt;"&amp;Settings!D$4,J$2:$NZ$2,"&lt;&gt;"&amp;Settings!D$5,J$2:$NZ$2,"&lt;&gt;"&amp;Settings!D$6,J$2:$NZ$2,"&lt;&gt;"&amp;Settings!D$7,J$4:$NZ$4,"&lt;="&amp;$Q$1)-D93-G93)</f>
        <v>0</v>
      </c>
      <c r="I93" s="32">
        <v>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</row>
    <row r="94" spans="1:375">
      <c r="A94" s="34"/>
      <c r="B94" s="31">
        <v>0</v>
      </c>
      <c r="C94" s="31">
        <f>IF(A94="",,
COUNTIFS(J94:NZ94,"p",J$4:$NZ$4,"&lt;="&amp;$Q$1)+
COUNTIFS(J94:NZ94,"1",J$4:$NZ$4,"&lt;="&amp;$Q$1)+F94)</f>
        <v>0</v>
      </c>
      <c r="D94" s="31">
        <f t="shared" si="9"/>
        <v>0</v>
      </c>
      <c r="E94" s="31">
        <f t="shared" si="10"/>
        <v>0</v>
      </c>
      <c r="F94" s="31">
        <f t="shared" si="11"/>
        <v>0</v>
      </c>
      <c r="G94" s="31">
        <f>IF(A94="",, COUNTIFS(Settings!G$2:H$1000,"&lt;&gt;",Settings!G$2:H$1000,"&lt;="&amp;Q$1))</f>
        <v>0</v>
      </c>
      <c r="H94" s="31">
        <f>IF(A94="",,COUNTIFS(J$2:$NZ$2,"&lt;&gt;"&amp;Settings!D$2,J$2:$NZ$2,"&lt;&gt;"&amp;Settings!D$3,J$2:$NZ$2,"&lt;&gt;"&amp;Settings!D$4,J$2:$NZ$2,"&lt;&gt;"&amp;Settings!D$5,J$2:$NZ$2,"&lt;&gt;"&amp;Settings!D$6,J$2:$NZ$2,"&lt;&gt;"&amp;Settings!D$7,J$4:$NZ$4,"&lt;="&amp;$Q$1)-D94-G94)</f>
        <v>0</v>
      </c>
      <c r="I94" s="32">
        <v>0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</row>
    <row r="95" spans="1:375">
      <c r="A95" s="34"/>
      <c r="B95" s="31">
        <v>0</v>
      </c>
      <c r="C95" s="31">
        <f>IF(A95="",,
COUNTIFS(J95:NZ95,"p",J$4:$NZ$4,"&lt;="&amp;$Q$1)+
COUNTIFS(J95:NZ95,"1",J$4:$NZ$4,"&lt;="&amp;$Q$1)+F95)</f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>IF(A95="",, COUNTIFS(Settings!G$2:H$1000,"&lt;&gt;",Settings!G$2:H$1000,"&lt;="&amp;Q$1))</f>
        <v>0</v>
      </c>
      <c r="H95" s="31">
        <f>IF(A95="",,COUNTIFS(J$2:$NZ$2,"&lt;&gt;"&amp;Settings!D$2,J$2:$NZ$2,"&lt;&gt;"&amp;Settings!D$3,J$2:$NZ$2,"&lt;&gt;"&amp;Settings!D$4,J$2:$NZ$2,"&lt;&gt;"&amp;Settings!D$5,J$2:$NZ$2,"&lt;&gt;"&amp;Settings!D$6,J$2:$NZ$2,"&lt;&gt;"&amp;Settings!D$7,J$4:$NZ$4,"&lt;="&amp;$Q$1)-D95-G95)</f>
        <v>0</v>
      </c>
      <c r="I95" s="32">
        <v>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</row>
    <row r="96" spans="1:375">
      <c r="A96" s="34"/>
      <c r="B96" s="31">
        <v>0</v>
      </c>
      <c r="C96" s="31">
        <f>IF(A96="",,
COUNTIFS(J96:NZ96,"p",J$4:$NZ$4,"&lt;="&amp;$Q$1)+
COUNTIFS(J96:NZ96,"1",J$4:$NZ$4,"&lt;="&amp;$Q$1)+F96)</f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>IF(A96="",, COUNTIFS(Settings!G$2:H$1000,"&lt;&gt;",Settings!G$2:H$1000,"&lt;="&amp;Q$1))</f>
        <v>0</v>
      </c>
      <c r="H96" s="31">
        <f>IF(A96="",,COUNTIFS(J$2:$NZ$2,"&lt;&gt;"&amp;Settings!D$2,J$2:$NZ$2,"&lt;&gt;"&amp;Settings!D$3,J$2:$NZ$2,"&lt;&gt;"&amp;Settings!D$4,J$2:$NZ$2,"&lt;&gt;"&amp;Settings!D$5,J$2:$NZ$2,"&lt;&gt;"&amp;Settings!D$6,J$2:$NZ$2,"&lt;&gt;"&amp;Settings!D$7,J$4:$NZ$4,"&lt;="&amp;$Q$1)-D96-G96)</f>
        <v>0</v>
      </c>
      <c r="I96" s="32">
        <v>0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</row>
    <row r="97" spans="1:375">
      <c r="A97" s="34"/>
      <c r="B97" s="31">
        <v>0</v>
      </c>
      <c r="C97" s="31">
        <f>IF(A97="",,
COUNTIFS(J97:NZ97,"p",J$4:$NZ$4,"&lt;="&amp;$Q$1)+
COUNTIFS(J97:NZ97,"1",J$4:$NZ$4,"&lt;="&amp;$Q$1)+F97)</f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>IF(A97="",, COUNTIFS(Settings!G$2:H$1000,"&lt;&gt;",Settings!G$2:H$1000,"&lt;="&amp;Q$1))</f>
        <v>0</v>
      </c>
      <c r="H97" s="31">
        <f>IF(A97="",,COUNTIFS(J$2:$NZ$2,"&lt;&gt;"&amp;Settings!D$2,J$2:$NZ$2,"&lt;&gt;"&amp;Settings!D$3,J$2:$NZ$2,"&lt;&gt;"&amp;Settings!D$4,J$2:$NZ$2,"&lt;&gt;"&amp;Settings!D$5,J$2:$NZ$2,"&lt;&gt;"&amp;Settings!D$6,J$2:$NZ$2,"&lt;&gt;"&amp;Settings!D$7,J$4:$NZ$4,"&lt;="&amp;$Q$1)-D97-G97)</f>
        <v>0</v>
      </c>
      <c r="I97" s="32">
        <v>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</row>
    <row r="98" spans="1:375">
      <c r="A98" s="34"/>
      <c r="B98" s="31">
        <v>0</v>
      </c>
      <c r="C98" s="31">
        <f>IF(A98="",,
COUNTIFS(J98:NZ98,"p",J$4:$NZ$4,"&lt;="&amp;$Q$1)+
COUNTIFS(J98:NZ98,"1",J$4:$NZ$4,"&lt;="&amp;$Q$1)+F98)</f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>IF(A98="",, COUNTIFS(Settings!G$2:H$1000,"&lt;&gt;",Settings!G$2:H$1000,"&lt;="&amp;Q$1))</f>
        <v>0</v>
      </c>
      <c r="H98" s="31">
        <f>IF(A98="",,COUNTIFS(J$2:$NZ$2,"&lt;&gt;"&amp;Settings!D$2,J$2:$NZ$2,"&lt;&gt;"&amp;Settings!D$3,J$2:$NZ$2,"&lt;&gt;"&amp;Settings!D$4,J$2:$NZ$2,"&lt;&gt;"&amp;Settings!D$5,J$2:$NZ$2,"&lt;&gt;"&amp;Settings!D$6,J$2:$NZ$2,"&lt;&gt;"&amp;Settings!D$7,J$4:$NZ$4,"&lt;="&amp;$Q$1)-D98-G98)</f>
        <v>0</v>
      </c>
      <c r="I98" s="32">
        <v>0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</row>
    <row r="99" spans="1:375">
      <c r="A99" s="34"/>
      <c r="B99" s="31">
        <v>0</v>
      </c>
      <c r="C99" s="31">
        <f>IF(A99="",,
COUNTIFS(J99:NZ99,"p",J$4:$NZ$4,"&lt;="&amp;$Q$1)+
COUNTIFS(J99:NZ99,"1",J$4:$NZ$4,"&lt;="&amp;$Q$1)+F99)</f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>IF(A99="",, COUNTIFS(Settings!G$2:H$1000,"&lt;&gt;",Settings!G$2:H$1000,"&lt;="&amp;Q$1))</f>
        <v>0</v>
      </c>
      <c r="H99" s="31">
        <f>IF(A99="",,COUNTIFS(J$2:$NZ$2,"&lt;&gt;"&amp;Settings!D$2,J$2:$NZ$2,"&lt;&gt;"&amp;Settings!D$3,J$2:$NZ$2,"&lt;&gt;"&amp;Settings!D$4,J$2:$NZ$2,"&lt;&gt;"&amp;Settings!D$5,J$2:$NZ$2,"&lt;&gt;"&amp;Settings!D$6,J$2:$NZ$2,"&lt;&gt;"&amp;Settings!D$7,J$4:$NZ$4,"&lt;="&amp;$Q$1)-D99-G99)</f>
        <v>0</v>
      </c>
      <c r="I99" s="32">
        <v>0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</row>
    <row r="100" spans="1:375">
      <c r="A100" s="34"/>
      <c r="B100" s="31">
        <v>0</v>
      </c>
      <c r="C100" s="31">
        <f>IF(A100="",,
COUNTIFS(J100:NZ100,"p",J$4:$NZ$4,"&lt;="&amp;$Q$1)+
COUNTIFS(J100:NZ100,"1",J$4:$NZ$4,"&lt;="&amp;$Q$1)+F100)</f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>IF(A100="",, COUNTIFS(Settings!G$2:H$1000,"&lt;&gt;",Settings!G$2:H$1000,"&lt;="&amp;Q$1))</f>
        <v>0</v>
      </c>
      <c r="H100" s="31">
        <f>IF(A100="",,COUNTIFS(J$2:$NZ$2,"&lt;&gt;"&amp;Settings!D$2,J$2:$NZ$2,"&lt;&gt;"&amp;Settings!D$3,J$2:$NZ$2,"&lt;&gt;"&amp;Settings!D$4,J$2:$NZ$2,"&lt;&gt;"&amp;Settings!D$5,J$2:$NZ$2,"&lt;&gt;"&amp;Settings!D$6,J$2:$NZ$2,"&lt;&gt;"&amp;Settings!D$7,J$4:$NZ$4,"&lt;="&amp;$Q$1)-D100-G100)</f>
        <v>0</v>
      </c>
      <c r="I100" s="32">
        <v>0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</row>
    <row r="101" spans="1:375">
      <c r="A101" s="34"/>
      <c r="B101" s="31">
        <v>0</v>
      </c>
      <c r="C101" s="31">
        <f>IF(A101="",,
COUNTIFS(J101:NZ101,"p",J$4:$NZ$4,"&lt;="&amp;$Q$1)+
COUNTIFS(J101:NZ101,"1",J$4:$NZ$4,"&lt;="&amp;$Q$1)+F101)</f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>IF(A101="",, COUNTIFS(Settings!G$2:H$1000,"&lt;&gt;",Settings!G$2:H$1000,"&lt;="&amp;Q$1))</f>
        <v>0</v>
      </c>
      <c r="H101" s="31">
        <f>IF(A101="",,COUNTIFS(J$2:$NZ$2,"&lt;&gt;"&amp;Settings!D$2,J$2:$NZ$2,"&lt;&gt;"&amp;Settings!D$3,J$2:$NZ$2,"&lt;&gt;"&amp;Settings!D$4,J$2:$NZ$2,"&lt;&gt;"&amp;Settings!D$5,J$2:$NZ$2,"&lt;&gt;"&amp;Settings!D$6,J$2:$NZ$2,"&lt;&gt;"&amp;Settings!D$7,J$4:$NZ$4,"&lt;="&amp;$Q$1)-D101-G101)</f>
        <v>0</v>
      </c>
      <c r="I101" s="32">
        <v>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</row>
    <row r="102" spans="1:375">
      <c r="A102" s="34"/>
      <c r="B102" s="31">
        <v>0</v>
      </c>
      <c r="C102" s="31">
        <f>IF(A102="",,
COUNTIFS(J102:NZ102,"p",J$4:$NZ$4,"&lt;="&amp;$Q$1)+
COUNTIFS(J102:NZ102,"1",J$4:$NZ$4,"&lt;="&amp;$Q$1)+F102)</f>
        <v>0</v>
      </c>
      <c r="D102" s="31">
        <f t="shared" si="9"/>
        <v>0</v>
      </c>
      <c r="E102" s="31">
        <f t="shared" si="10"/>
        <v>0</v>
      </c>
      <c r="F102" s="31">
        <f t="shared" si="11"/>
        <v>0</v>
      </c>
      <c r="G102" s="31">
        <f>IF(A102="",, COUNTIFS(Settings!G$2:H$1000,"&lt;&gt;",Settings!G$2:H$1000,"&lt;="&amp;Q$1))</f>
        <v>0</v>
      </c>
      <c r="H102" s="31">
        <f>IF(A102="",,COUNTIFS(J$2:$NZ$2,"&lt;&gt;"&amp;Settings!D$2,J$2:$NZ$2,"&lt;&gt;"&amp;Settings!D$3,J$2:$NZ$2,"&lt;&gt;"&amp;Settings!D$4,J$2:$NZ$2,"&lt;&gt;"&amp;Settings!D$5,J$2:$NZ$2,"&lt;&gt;"&amp;Settings!D$6,J$2:$NZ$2,"&lt;&gt;"&amp;Settings!D$7,J$4:$NZ$4,"&lt;="&amp;$Q$1)-D102-G102)</f>
        <v>0</v>
      </c>
      <c r="I102" s="32">
        <v>0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  <c r="IW102" s="33"/>
      <c r="IX102" s="33"/>
      <c r="IY102" s="33"/>
      <c r="IZ102" s="33"/>
      <c r="JA102" s="33"/>
      <c r="JB102" s="33"/>
      <c r="JC102" s="33"/>
      <c r="JD102" s="33"/>
      <c r="JE102" s="33"/>
      <c r="JF102" s="33"/>
      <c r="JG102" s="33"/>
      <c r="JH102" s="33"/>
      <c r="JI102" s="33"/>
      <c r="JJ102" s="33"/>
      <c r="JK102" s="33"/>
      <c r="JL102" s="33"/>
      <c r="JM102" s="33"/>
      <c r="JN102" s="33"/>
      <c r="JO102" s="33"/>
      <c r="JP102" s="33"/>
      <c r="JQ102" s="33"/>
      <c r="JR102" s="33"/>
      <c r="JS102" s="33"/>
      <c r="JT102" s="33"/>
      <c r="JU102" s="33"/>
      <c r="JV102" s="33"/>
      <c r="JW102" s="33"/>
      <c r="JX102" s="33"/>
      <c r="JY102" s="33"/>
      <c r="JZ102" s="33"/>
      <c r="KA102" s="33"/>
      <c r="KB102" s="33"/>
      <c r="KC102" s="33"/>
      <c r="KD102" s="33"/>
      <c r="KE102" s="33"/>
      <c r="KF102" s="33"/>
      <c r="KG102" s="33"/>
      <c r="KH102" s="33"/>
      <c r="KI102" s="33"/>
      <c r="KJ102" s="33"/>
      <c r="KK102" s="33"/>
      <c r="KL102" s="33"/>
      <c r="KM102" s="33"/>
      <c r="KN102" s="33"/>
      <c r="KO102" s="33"/>
      <c r="KP102" s="33"/>
      <c r="KQ102" s="33"/>
      <c r="KR102" s="33"/>
      <c r="KS102" s="33"/>
      <c r="KT102" s="33"/>
      <c r="KU102" s="33"/>
      <c r="KV102" s="33"/>
      <c r="KW102" s="33"/>
      <c r="KX102" s="33"/>
      <c r="KY102" s="33"/>
      <c r="KZ102" s="33"/>
      <c r="LA102" s="33"/>
      <c r="LB102" s="33"/>
      <c r="LC102" s="33"/>
      <c r="LD102" s="33"/>
      <c r="LE102" s="33"/>
      <c r="LF102" s="33"/>
      <c r="LG102" s="33"/>
      <c r="LH102" s="33"/>
      <c r="LI102" s="33"/>
      <c r="LJ102" s="33"/>
      <c r="LK102" s="33"/>
      <c r="LL102" s="33"/>
      <c r="LM102" s="33"/>
      <c r="LN102" s="33"/>
      <c r="LO102" s="33"/>
      <c r="LP102" s="33"/>
      <c r="LQ102" s="33"/>
      <c r="LR102" s="33"/>
      <c r="LS102" s="33"/>
      <c r="LT102" s="33"/>
      <c r="LU102" s="33"/>
      <c r="LV102" s="33"/>
      <c r="LW102" s="33"/>
      <c r="LX102" s="33"/>
      <c r="LY102" s="33"/>
      <c r="LZ102" s="33"/>
      <c r="MA102" s="33"/>
      <c r="MB102" s="33"/>
      <c r="MC102" s="33"/>
      <c r="MD102" s="33"/>
      <c r="ME102" s="33"/>
      <c r="MF102" s="33"/>
      <c r="MG102" s="33"/>
      <c r="MH102" s="33"/>
      <c r="MI102" s="33"/>
      <c r="MJ102" s="33"/>
      <c r="MK102" s="33"/>
      <c r="ML102" s="33"/>
      <c r="MM102" s="33"/>
      <c r="MN102" s="33"/>
      <c r="MO102" s="33"/>
      <c r="MP102" s="33"/>
      <c r="MQ102" s="33"/>
      <c r="MR102" s="33"/>
      <c r="MS102" s="33"/>
      <c r="MT102" s="33"/>
      <c r="MU102" s="33"/>
      <c r="MV102" s="33"/>
      <c r="MW102" s="33"/>
      <c r="MX102" s="33"/>
      <c r="MY102" s="33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</row>
    <row r="103" spans="1:375">
      <c r="A103" s="34"/>
      <c r="B103" s="31">
        <v>0</v>
      </c>
      <c r="C103" s="31">
        <f>IF(A103="",,
COUNTIFS(J103:NZ103,"p",J$4:$NZ$4,"&lt;="&amp;$Q$1)+
COUNTIFS(J103:NZ103,"1",J$4:$NZ$4,"&lt;="&amp;$Q$1)+F103)</f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>IF(A103="",, COUNTIFS(Settings!G$2:H$1000,"&lt;&gt;",Settings!G$2:H$1000,"&lt;="&amp;Q$1))</f>
        <v>0</v>
      </c>
      <c r="H103" s="31">
        <f>IF(A103="",,COUNTIFS(J$2:$NZ$2,"&lt;&gt;"&amp;Settings!D$2,J$2:$NZ$2,"&lt;&gt;"&amp;Settings!D$3,J$2:$NZ$2,"&lt;&gt;"&amp;Settings!D$4,J$2:$NZ$2,"&lt;&gt;"&amp;Settings!D$5,J$2:$NZ$2,"&lt;&gt;"&amp;Settings!D$6,J$2:$NZ$2,"&lt;&gt;"&amp;Settings!D$7,J$4:$NZ$4,"&lt;="&amp;$Q$1)-D103-G103)</f>
        <v>0</v>
      </c>
      <c r="I103" s="32">
        <v>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  <c r="IW103" s="33"/>
      <c r="IX103" s="33"/>
      <c r="IY103" s="33"/>
      <c r="IZ103" s="33"/>
      <c r="JA103" s="33"/>
      <c r="JB103" s="33"/>
      <c r="JC103" s="33"/>
      <c r="JD103" s="33"/>
      <c r="JE103" s="33"/>
      <c r="JF103" s="33"/>
      <c r="JG103" s="33"/>
      <c r="JH103" s="33"/>
      <c r="JI103" s="33"/>
      <c r="JJ103" s="33"/>
      <c r="JK103" s="33"/>
      <c r="JL103" s="33"/>
      <c r="JM103" s="33"/>
      <c r="JN103" s="33"/>
      <c r="JO103" s="33"/>
      <c r="JP103" s="33"/>
      <c r="JQ103" s="33"/>
      <c r="JR103" s="33"/>
      <c r="JS103" s="33"/>
      <c r="JT103" s="33"/>
      <c r="JU103" s="33"/>
      <c r="JV103" s="33"/>
      <c r="JW103" s="33"/>
      <c r="JX103" s="33"/>
      <c r="JY103" s="33"/>
      <c r="JZ103" s="33"/>
      <c r="KA103" s="33"/>
      <c r="KB103" s="33"/>
      <c r="KC103" s="33"/>
      <c r="KD103" s="33"/>
      <c r="KE103" s="33"/>
      <c r="KF103" s="33"/>
      <c r="KG103" s="33"/>
      <c r="KH103" s="33"/>
      <c r="KI103" s="33"/>
      <c r="KJ103" s="33"/>
      <c r="KK103" s="33"/>
      <c r="KL103" s="33"/>
      <c r="KM103" s="33"/>
      <c r="KN103" s="33"/>
      <c r="KO103" s="33"/>
      <c r="KP103" s="33"/>
      <c r="KQ103" s="33"/>
      <c r="KR103" s="33"/>
      <c r="KS103" s="33"/>
      <c r="KT103" s="33"/>
      <c r="KU103" s="33"/>
      <c r="KV103" s="33"/>
      <c r="KW103" s="33"/>
      <c r="KX103" s="33"/>
      <c r="KY103" s="33"/>
      <c r="KZ103" s="33"/>
      <c r="LA103" s="33"/>
      <c r="LB103" s="33"/>
      <c r="LC103" s="33"/>
      <c r="LD103" s="33"/>
      <c r="LE103" s="33"/>
      <c r="LF103" s="33"/>
      <c r="LG103" s="33"/>
      <c r="LH103" s="33"/>
      <c r="LI103" s="33"/>
      <c r="LJ103" s="33"/>
      <c r="LK103" s="33"/>
      <c r="LL103" s="33"/>
      <c r="LM103" s="33"/>
      <c r="LN103" s="33"/>
      <c r="LO103" s="33"/>
      <c r="LP103" s="33"/>
      <c r="LQ103" s="33"/>
      <c r="LR103" s="33"/>
      <c r="LS103" s="33"/>
      <c r="LT103" s="33"/>
      <c r="LU103" s="33"/>
      <c r="LV103" s="33"/>
      <c r="LW103" s="33"/>
      <c r="LX103" s="33"/>
      <c r="LY103" s="33"/>
      <c r="LZ103" s="33"/>
      <c r="MA103" s="33"/>
      <c r="MB103" s="33"/>
      <c r="MC103" s="33"/>
      <c r="MD103" s="33"/>
      <c r="ME103" s="33"/>
      <c r="MF103" s="33"/>
      <c r="MG103" s="33"/>
      <c r="MH103" s="33"/>
      <c r="MI103" s="33"/>
      <c r="MJ103" s="33"/>
      <c r="MK103" s="33"/>
      <c r="ML103" s="33"/>
      <c r="MM103" s="33"/>
      <c r="MN103" s="33"/>
      <c r="MO103" s="33"/>
      <c r="MP103" s="33"/>
      <c r="MQ103" s="33"/>
      <c r="MR103" s="33"/>
      <c r="MS103" s="33"/>
      <c r="MT103" s="33"/>
      <c r="MU103" s="33"/>
      <c r="MV103" s="33"/>
      <c r="MW103" s="33"/>
      <c r="MX103" s="33"/>
      <c r="MY103" s="33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</row>
    <row r="104" spans="1:375">
      <c r="A104" s="34"/>
      <c r="B104" s="31">
        <v>0</v>
      </c>
      <c r="C104" s="31">
        <f>IF(A104="",,
COUNTIFS(J104:NZ104,"p",J$4:$NZ$4,"&lt;="&amp;$Q$1)+
COUNTIFS(J104:NZ104,"1",J$4:$NZ$4,"&lt;="&amp;$Q$1)+F104)</f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>IF(A104="",, COUNTIFS(Settings!G$2:H$1000,"&lt;&gt;",Settings!G$2:H$1000,"&lt;="&amp;Q$1))</f>
        <v>0</v>
      </c>
      <c r="H104" s="31">
        <f>IF(A104="",,COUNTIFS(J$2:$NZ$2,"&lt;&gt;"&amp;Settings!D$2,J$2:$NZ$2,"&lt;&gt;"&amp;Settings!D$3,J$2:$NZ$2,"&lt;&gt;"&amp;Settings!D$4,J$2:$NZ$2,"&lt;&gt;"&amp;Settings!D$5,J$2:$NZ$2,"&lt;&gt;"&amp;Settings!D$6,J$2:$NZ$2,"&lt;&gt;"&amp;Settings!D$7,J$4:$NZ$4,"&lt;="&amp;$Q$1)-D104-G104)</f>
        <v>0</v>
      </c>
      <c r="I104" s="32">
        <v>0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  <c r="IW104" s="33"/>
      <c r="IX104" s="33"/>
      <c r="IY104" s="33"/>
      <c r="IZ104" s="33"/>
      <c r="JA104" s="33"/>
      <c r="JB104" s="33"/>
      <c r="JC104" s="33"/>
      <c r="JD104" s="33"/>
      <c r="JE104" s="33"/>
      <c r="JF104" s="33"/>
      <c r="JG104" s="33"/>
      <c r="JH104" s="33"/>
      <c r="JI104" s="33"/>
      <c r="JJ104" s="33"/>
      <c r="JK104" s="33"/>
      <c r="JL104" s="33"/>
      <c r="JM104" s="33"/>
      <c r="JN104" s="33"/>
      <c r="JO104" s="33"/>
      <c r="JP104" s="33"/>
      <c r="JQ104" s="33"/>
      <c r="JR104" s="33"/>
      <c r="JS104" s="33"/>
      <c r="JT104" s="33"/>
      <c r="JU104" s="33"/>
      <c r="JV104" s="33"/>
      <c r="JW104" s="33"/>
      <c r="JX104" s="33"/>
      <c r="JY104" s="33"/>
      <c r="JZ104" s="33"/>
      <c r="KA104" s="33"/>
      <c r="KB104" s="33"/>
      <c r="KC104" s="33"/>
      <c r="KD104" s="33"/>
      <c r="KE104" s="33"/>
      <c r="KF104" s="33"/>
      <c r="KG104" s="33"/>
      <c r="KH104" s="33"/>
      <c r="KI104" s="33"/>
      <c r="KJ104" s="33"/>
      <c r="KK104" s="33"/>
      <c r="KL104" s="33"/>
      <c r="KM104" s="33"/>
      <c r="KN104" s="33"/>
      <c r="KO104" s="33"/>
      <c r="KP104" s="33"/>
      <c r="KQ104" s="33"/>
      <c r="KR104" s="33"/>
      <c r="KS104" s="33"/>
      <c r="KT104" s="33"/>
      <c r="KU104" s="33"/>
      <c r="KV104" s="33"/>
      <c r="KW104" s="33"/>
      <c r="KX104" s="33"/>
      <c r="KY104" s="33"/>
      <c r="KZ104" s="33"/>
      <c r="LA104" s="33"/>
      <c r="LB104" s="33"/>
      <c r="LC104" s="33"/>
      <c r="LD104" s="33"/>
      <c r="LE104" s="33"/>
      <c r="LF104" s="33"/>
      <c r="LG104" s="33"/>
      <c r="LH104" s="33"/>
      <c r="LI104" s="33"/>
      <c r="LJ104" s="33"/>
      <c r="LK104" s="33"/>
      <c r="LL104" s="33"/>
      <c r="LM104" s="33"/>
      <c r="LN104" s="33"/>
      <c r="LO104" s="33"/>
      <c r="LP104" s="33"/>
      <c r="LQ104" s="33"/>
      <c r="LR104" s="33"/>
      <c r="LS104" s="33"/>
      <c r="LT104" s="33"/>
      <c r="LU104" s="33"/>
      <c r="LV104" s="33"/>
      <c r="LW104" s="33"/>
      <c r="LX104" s="33"/>
      <c r="LY104" s="33"/>
      <c r="LZ104" s="33"/>
      <c r="MA104" s="33"/>
      <c r="MB104" s="33"/>
      <c r="MC104" s="33"/>
      <c r="MD104" s="33"/>
      <c r="ME104" s="33"/>
      <c r="MF104" s="33"/>
      <c r="MG104" s="33"/>
      <c r="MH104" s="33"/>
      <c r="MI104" s="33"/>
      <c r="MJ104" s="33"/>
      <c r="MK104" s="33"/>
      <c r="ML104" s="33"/>
      <c r="MM104" s="33"/>
      <c r="MN104" s="33"/>
      <c r="MO104" s="33"/>
      <c r="MP104" s="33"/>
      <c r="MQ104" s="33"/>
      <c r="MR104" s="33"/>
      <c r="MS104" s="33"/>
      <c r="MT104" s="33"/>
      <c r="MU104" s="33"/>
      <c r="MV104" s="33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</row>
    <row r="105" spans="1:375">
      <c r="A105" s="34"/>
      <c r="B105" s="31">
        <v>0</v>
      </c>
      <c r="C105" s="31">
        <f>IF(A105="",,
COUNTIFS(J105:NZ105,"p",J$4:$NZ$4,"&lt;="&amp;$Q$1)+
COUNTIFS(J105:NZ105,"1",J$4:$NZ$4,"&lt;="&amp;$Q$1)+F105)</f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>IF(A105="",, COUNTIFS(Settings!G$2:H$1000,"&lt;&gt;",Settings!G$2:H$1000,"&lt;="&amp;Q$1))</f>
        <v>0</v>
      </c>
      <c r="H105" s="31">
        <f>IF(A105="",,COUNTIFS(J$2:$NZ$2,"&lt;&gt;"&amp;Settings!D$2,J$2:$NZ$2,"&lt;&gt;"&amp;Settings!D$3,J$2:$NZ$2,"&lt;&gt;"&amp;Settings!D$4,J$2:$NZ$2,"&lt;&gt;"&amp;Settings!D$5,J$2:$NZ$2,"&lt;&gt;"&amp;Settings!D$6,J$2:$NZ$2,"&lt;&gt;"&amp;Settings!D$7,J$4:$NZ$4,"&lt;="&amp;$Q$1)-D105-G105)</f>
        <v>0</v>
      </c>
      <c r="I105" s="32">
        <v>0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</row>
    <row r="106" spans="1:375">
      <c r="A106" s="34"/>
      <c r="B106" s="31">
        <v>0</v>
      </c>
      <c r="C106" s="31">
        <f>IF(A106="",,
COUNTIFS(J106:NZ106,"p",J$4:$NZ$4,"&lt;="&amp;$Q$1)+
COUNTIFS(J106:NZ106,"1",J$4:$NZ$4,"&lt;="&amp;$Q$1)+F106)</f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>IF(A106="",, COUNTIFS(Settings!G$2:H$1000,"&lt;&gt;",Settings!G$2:H$1000,"&lt;="&amp;Q$1))</f>
        <v>0</v>
      </c>
      <c r="H106" s="31">
        <f>IF(A106="",,COUNTIFS(J$2:$NZ$2,"&lt;&gt;"&amp;Settings!D$2,J$2:$NZ$2,"&lt;&gt;"&amp;Settings!D$3,J$2:$NZ$2,"&lt;&gt;"&amp;Settings!D$4,J$2:$NZ$2,"&lt;&gt;"&amp;Settings!D$5,J$2:$NZ$2,"&lt;&gt;"&amp;Settings!D$6,J$2:$NZ$2,"&lt;&gt;"&amp;Settings!D$7,J$4:$NZ$4,"&lt;="&amp;$Q$1)-D106-G106)</f>
        <v>0</v>
      </c>
      <c r="I106" s="32">
        <v>0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  <c r="IW106" s="33"/>
      <c r="IX106" s="33"/>
      <c r="IY106" s="33"/>
      <c r="IZ106" s="33"/>
      <c r="JA106" s="33"/>
      <c r="JB106" s="33"/>
      <c r="JC106" s="33"/>
      <c r="JD106" s="33"/>
      <c r="JE106" s="33"/>
      <c r="JF106" s="33"/>
      <c r="JG106" s="33"/>
      <c r="JH106" s="33"/>
      <c r="JI106" s="33"/>
      <c r="JJ106" s="33"/>
      <c r="JK106" s="33"/>
      <c r="JL106" s="33"/>
      <c r="JM106" s="33"/>
      <c r="JN106" s="33"/>
      <c r="JO106" s="33"/>
      <c r="JP106" s="33"/>
      <c r="JQ106" s="33"/>
      <c r="JR106" s="33"/>
      <c r="JS106" s="33"/>
      <c r="JT106" s="33"/>
      <c r="JU106" s="33"/>
      <c r="JV106" s="33"/>
      <c r="JW106" s="33"/>
      <c r="JX106" s="33"/>
      <c r="JY106" s="33"/>
      <c r="JZ106" s="33"/>
      <c r="KA106" s="33"/>
      <c r="KB106" s="33"/>
      <c r="KC106" s="33"/>
      <c r="KD106" s="33"/>
      <c r="KE106" s="33"/>
      <c r="KF106" s="33"/>
      <c r="KG106" s="33"/>
      <c r="KH106" s="33"/>
      <c r="KI106" s="33"/>
      <c r="KJ106" s="33"/>
      <c r="KK106" s="33"/>
      <c r="KL106" s="33"/>
      <c r="KM106" s="33"/>
      <c r="KN106" s="33"/>
      <c r="KO106" s="33"/>
      <c r="KP106" s="33"/>
      <c r="KQ106" s="33"/>
      <c r="KR106" s="33"/>
      <c r="KS106" s="33"/>
      <c r="KT106" s="33"/>
      <c r="KU106" s="33"/>
      <c r="KV106" s="33"/>
      <c r="KW106" s="33"/>
      <c r="KX106" s="33"/>
      <c r="KY106" s="33"/>
      <c r="KZ106" s="33"/>
      <c r="LA106" s="33"/>
      <c r="LB106" s="33"/>
      <c r="LC106" s="33"/>
      <c r="LD106" s="33"/>
      <c r="LE106" s="33"/>
      <c r="LF106" s="33"/>
      <c r="LG106" s="33"/>
      <c r="LH106" s="33"/>
      <c r="LI106" s="33"/>
      <c r="LJ106" s="33"/>
      <c r="LK106" s="33"/>
      <c r="LL106" s="33"/>
      <c r="LM106" s="33"/>
      <c r="LN106" s="33"/>
      <c r="LO106" s="33"/>
      <c r="LP106" s="33"/>
      <c r="LQ106" s="33"/>
      <c r="LR106" s="33"/>
      <c r="LS106" s="33"/>
      <c r="LT106" s="33"/>
      <c r="LU106" s="33"/>
      <c r="LV106" s="33"/>
      <c r="LW106" s="33"/>
      <c r="LX106" s="33"/>
      <c r="LY106" s="33"/>
      <c r="LZ106" s="33"/>
      <c r="MA106" s="33"/>
      <c r="MB106" s="33"/>
      <c r="MC106" s="33"/>
      <c r="MD106" s="33"/>
      <c r="ME106" s="33"/>
      <c r="MF106" s="33"/>
      <c r="MG106" s="33"/>
      <c r="MH106" s="33"/>
      <c r="MI106" s="33"/>
      <c r="MJ106" s="33"/>
      <c r="MK106" s="33"/>
      <c r="ML106" s="33"/>
      <c r="MM106" s="33"/>
      <c r="MN106" s="33"/>
      <c r="MO106" s="33"/>
      <c r="MP106" s="33"/>
      <c r="MQ106" s="33"/>
      <c r="MR106" s="33"/>
      <c r="MS106" s="33"/>
      <c r="MT106" s="33"/>
      <c r="MU106" s="33"/>
      <c r="MV106" s="33"/>
      <c r="MW106" s="33"/>
      <c r="MX106" s="33"/>
      <c r="MY106" s="33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</row>
    <row r="107" spans="1:375">
      <c r="A107" s="34"/>
      <c r="B107" s="31">
        <v>0</v>
      </c>
      <c r="C107" s="31">
        <f>IF(A107="",,
COUNTIFS(J107:NZ107,"p",J$4:$NZ$4,"&lt;="&amp;$Q$1)+
COUNTIFS(J107:NZ107,"1",J$4:$NZ$4,"&lt;="&amp;$Q$1)+F107)</f>
        <v>0</v>
      </c>
      <c r="D107" s="31">
        <f t="shared" si="9"/>
        <v>0</v>
      </c>
      <c r="E107" s="31">
        <f t="shared" si="10"/>
        <v>0</v>
      </c>
      <c r="F107" s="31">
        <f t="shared" si="11"/>
        <v>0</v>
      </c>
      <c r="G107" s="31">
        <f>IF(A107="",, COUNTIFS(Settings!G$2:H$1000,"&lt;&gt;",Settings!G$2:H$1000,"&lt;="&amp;Q$1))</f>
        <v>0</v>
      </c>
      <c r="H107" s="31">
        <f>IF(A107="",,COUNTIFS(J$2:$NZ$2,"&lt;&gt;"&amp;Settings!D$2,J$2:$NZ$2,"&lt;&gt;"&amp;Settings!D$3,J$2:$NZ$2,"&lt;&gt;"&amp;Settings!D$4,J$2:$NZ$2,"&lt;&gt;"&amp;Settings!D$5,J$2:$NZ$2,"&lt;&gt;"&amp;Settings!D$6,J$2:$NZ$2,"&lt;&gt;"&amp;Settings!D$7,J$4:$NZ$4,"&lt;="&amp;$Q$1)-D107-G107)</f>
        <v>0</v>
      </c>
      <c r="I107" s="32">
        <v>0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  <c r="IW107" s="33"/>
      <c r="IX107" s="33"/>
      <c r="IY107" s="33"/>
      <c r="IZ107" s="33"/>
      <c r="JA107" s="33"/>
      <c r="JB107" s="33"/>
      <c r="JC107" s="33"/>
      <c r="JD107" s="33"/>
      <c r="JE107" s="33"/>
      <c r="JF107" s="33"/>
      <c r="JG107" s="33"/>
      <c r="JH107" s="33"/>
      <c r="JI107" s="33"/>
      <c r="JJ107" s="33"/>
      <c r="JK107" s="33"/>
      <c r="JL107" s="33"/>
      <c r="JM107" s="33"/>
      <c r="JN107" s="33"/>
      <c r="JO107" s="33"/>
      <c r="JP107" s="33"/>
      <c r="JQ107" s="33"/>
      <c r="JR107" s="33"/>
      <c r="JS107" s="33"/>
      <c r="JT107" s="33"/>
      <c r="JU107" s="33"/>
      <c r="JV107" s="33"/>
      <c r="JW107" s="33"/>
      <c r="JX107" s="33"/>
      <c r="JY107" s="33"/>
      <c r="JZ107" s="33"/>
      <c r="KA107" s="33"/>
      <c r="KB107" s="33"/>
      <c r="KC107" s="33"/>
      <c r="KD107" s="33"/>
      <c r="KE107" s="33"/>
      <c r="KF107" s="33"/>
      <c r="KG107" s="33"/>
      <c r="KH107" s="33"/>
      <c r="KI107" s="33"/>
      <c r="KJ107" s="33"/>
      <c r="KK107" s="33"/>
      <c r="KL107" s="33"/>
      <c r="KM107" s="33"/>
      <c r="KN107" s="33"/>
      <c r="KO107" s="33"/>
      <c r="KP107" s="33"/>
      <c r="KQ107" s="33"/>
      <c r="KR107" s="33"/>
      <c r="KS107" s="33"/>
      <c r="KT107" s="33"/>
      <c r="KU107" s="33"/>
      <c r="KV107" s="33"/>
      <c r="KW107" s="33"/>
      <c r="KX107" s="33"/>
      <c r="KY107" s="33"/>
      <c r="KZ107" s="33"/>
      <c r="LA107" s="33"/>
      <c r="LB107" s="33"/>
      <c r="LC107" s="33"/>
      <c r="LD107" s="33"/>
      <c r="LE107" s="33"/>
      <c r="LF107" s="33"/>
      <c r="LG107" s="33"/>
      <c r="LH107" s="33"/>
      <c r="LI107" s="33"/>
      <c r="LJ107" s="33"/>
      <c r="LK107" s="33"/>
      <c r="LL107" s="33"/>
      <c r="LM107" s="33"/>
      <c r="LN107" s="33"/>
      <c r="LO107" s="33"/>
      <c r="LP107" s="33"/>
      <c r="LQ107" s="33"/>
      <c r="LR107" s="33"/>
      <c r="LS107" s="33"/>
      <c r="LT107" s="33"/>
      <c r="LU107" s="33"/>
      <c r="LV107" s="33"/>
      <c r="LW107" s="33"/>
      <c r="LX107" s="33"/>
      <c r="LY107" s="33"/>
      <c r="LZ107" s="33"/>
      <c r="MA107" s="33"/>
      <c r="MB107" s="33"/>
      <c r="MC107" s="33"/>
      <c r="MD107" s="33"/>
      <c r="ME107" s="33"/>
      <c r="MF107" s="33"/>
      <c r="MG107" s="33"/>
      <c r="MH107" s="33"/>
      <c r="MI107" s="33"/>
      <c r="MJ107" s="33"/>
      <c r="MK107" s="33"/>
      <c r="ML107" s="33"/>
      <c r="MM107" s="33"/>
      <c r="MN107" s="33"/>
      <c r="MO107" s="33"/>
      <c r="MP107" s="33"/>
      <c r="MQ107" s="33"/>
      <c r="MR107" s="33"/>
      <c r="MS107" s="33"/>
      <c r="MT107" s="33"/>
      <c r="MU107" s="33"/>
      <c r="MV107" s="33"/>
      <c r="MW107" s="33"/>
      <c r="MX107" s="33"/>
      <c r="MY107" s="33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</row>
    <row r="108" spans="1:375">
      <c r="A108" s="34"/>
      <c r="B108" s="31">
        <v>0</v>
      </c>
      <c r="C108" s="31">
        <f>IF(A108="",,
COUNTIFS(J108:NZ108,"p",J$4:$NZ$4,"&lt;="&amp;$Q$1)+
COUNTIFS(J108:NZ108,"1",J$4:$NZ$4,"&lt;="&amp;$Q$1)+F108)</f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>IF(A108="",, COUNTIFS(Settings!G$2:H$1000,"&lt;&gt;",Settings!G$2:H$1000,"&lt;="&amp;Q$1))</f>
        <v>0</v>
      </c>
      <c r="H108" s="31">
        <f>IF(A108="",,COUNTIFS(J$2:$NZ$2,"&lt;&gt;"&amp;Settings!D$2,J$2:$NZ$2,"&lt;&gt;"&amp;Settings!D$3,J$2:$NZ$2,"&lt;&gt;"&amp;Settings!D$4,J$2:$NZ$2,"&lt;&gt;"&amp;Settings!D$5,J$2:$NZ$2,"&lt;&gt;"&amp;Settings!D$6,J$2:$NZ$2,"&lt;&gt;"&amp;Settings!D$7,J$4:$NZ$4,"&lt;="&amp;$Q$1)-D108-G108)</f>
        <v>0</v>
      </c>
      <c r="I108" s="32">
        <v>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</row>
    <row r="109" spans="1:375">
      <c r="A109" s="34"/>
      <c r="B109" s="31">
        <v>0</v>
      </c>
      <c r="C109" s="31">
        <f>IF(A109="",,
COUNTIFS(J109:NZ109,"p",J$4:$NZ$4,"&lt;="&amp;$Q$1)+
COUNTIFS(J109:NZ109,"1",J$4:$NZ$4,"&lt;="&amp;$Q$1)+F109)</f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>IF(A109="",, COUNTIFS(Settings!G$2:H$1000,"&lt;&gt;",Settings!G$2:H$1000,"&lt;="&amp;Q$1))</f>
        <v>0</v>
      </c>
      <c r="H109" s="31">
        <f>IF(A109="",,COUNTIFS(J$2:$NZ$2,"&lt;&gt;"&amp;Settings!D$2,J$2:$NZ$2,"&lt;&gt;"&amp;Settings!D$3,J$2:$NZ$2,"&lt;&gt;"&amp;Settings!D$4,J$2:$NZ$2,"&lt;&gt;"&amp;Settings!D$5,J$2:$NZ$2,"&lt;&gt;"&amp;Settings!D$6,J$2:$NZ$2,"&lt;&gt;"&amp;Settings!D$7,J$4:$NZ$4,"&lt;="&amp;$Q$1)-D109-G109)</f>
        <v>0</v>
      </c>
      <c r="I109" s="32">
        <v>0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</row>
    <row r="110" spans="1:375">
      <c r="A110" s="34"/>
      <c r="B110" s="31">
        <v>0</v>
      </c>
      <c r="C110" s="31">
        <f>IF(A110="",,
COUNTIFS(J110:NZ110,"p",J$4:$NZ$4,"&lt;="&amp;$Q$1)+
COUNTIFS(J110:NZ110,"1",J$4:$NZ$4,"&lt;="&amp;$Q$1)+F110)</f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>IF(A110="",, COUNTIFS(Settings!G$2:H$1000,"&lt;&gt;",Settings!G$2:H$1000,"&lt;="&amp;Q$1))</f>
        <v>0</v>
      </c>
      <c r="H110" s="31">
        <f>IF(A110="",,COUNTIFS(J$2:$NZ$2,"&lt;&gt;"&amp;Settings!D$2,J$2:$NZ$2,"&lt;&gt;"&amp;Settings!D$3,J$2:$NZ$2,"&lt;&gt;"&amp;Settings!D$4,J$2:$NZ$2,"&lt;&gt;"&amp;Settings!D$5,J$2:$NZ$2,"&lt;&gt;"&amp;Settings!D$6,J$2:$NZ$2,"&lt;&gt;"&amp;Settings!D$7,J$4:$NZ$4,"&lt;="&amp;$Q$1)-D110-G110)</f>
        <v>0</v>
      </c>
      <c r="I110" s="32">
        <v>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  <c r="IW110" s="33"/>
      <c r="IX110" s="33"/>
      <c r="IY110" s="33"/>
      <c r="IZ110" s="33"/>
      <c r="JA110" s="33"/>
      <c r="JB110" s="33"/>
      <c r="JC110" s="33"/>
      <c r="JD110" s="33"/>
      <c r="JE110" s="33"/>
      <c r="JF110" s="33"/>
      <c r="JG110" s="33"/>
      <c r="JH110" s="33"/>
      <c r="JI110" s="33"/>
      <c r="JJ110" s="33"/>
      <c r="JK110" s="33"/>
      <c r="JL110" s="33"/>
      <c r="JM110" s="33"/>
      <c r="JN110" s="33"/>
      <c r="JO110" s="33"/>
      <c r="JP110" s="33"/>
      <c r="JQ110" s="33"/>
      <c r="JR110" s="33"/>
      <c r="JS110" s="33"/>
      <c r="JT110" s="33"/>
      <c r="JU110" s="33"/>
      <c r="JV110" s="33"/>
      <c r="JW110" s="33"/>
      <c r="JX110" s="33"/>
      <c r="JY110" s="33"/>
      <c r="JZ110" s="33"/>
      <c r="KA110" s="33"/>
      <c r="KB110" s="33"/>
      <c r="KC110" s="33"/>
      <c r="KD110" s="33"/>
      <c r="KE110" s="33"/>
      <c r="KF110" s="33"/>
      <c r="KG110" s="33"/>
      <c r="KH110" s="33"/>
      <c r="KI110" s="33"/>
      <c r="KJ110" s="33"/>
      <c r="KK110" s="33"/>
      <c r="KL110" s="33"/>
      <c r="KM110" s="33"/>
      <c r="KN110" s="33"/>
      <c r="KO110" s="33"/>
      <c r="KP110" s="33"/>
      <c r="KQ110" s="33"/>
      <c r="KR110" s="33"/>
      <c r="KS110" s="33"/>
      <c r="KT110" s="33"/>
      <c r="KU110" s="33"/>
      <c r="KV110" s="33"/>
      <c r="KW110" s="33"/>
      <c r="KX110" s="33"/>
      <c r="KY110" s="33"/>
      <c r="KZ110" s="33"/>
      <c r="LA110" s="33"/>
      <c r="LB110" s="33"/>
      <c r="LC110" s="33"/>
      <c r="LD110" s="33"/>
      <c r="LE110" s="33"/>
      <c r="LF110" s="33"/>
      <c r="LG110" s="33"/>
      <c r="LH110" s="33"/>
      <c r="LI110" s="33"/>
      <c r="LJ110" s="33"/>
      <c r="LK110" s="33"/>
      <c r="LL110" s="33"/>
      <c r="LM110" s="33"/>
      <c r="LN110" s="33"/>
      <c r="LO110" s="33"/>
      <c r="LP110" s="33"/>
      <c r="LQ110" s="33"/>
      <c r="LR110" s="33"/>
      <c r="LS110" s="33"/>
      <c r="LT110" s="33"/>
      <c r="LU110" s="33"/>
      <c r="LV110" s="33"/>
      <c r="LW110" s="33"/>
      <c r="LX110" s="33"/>
      <c r="LY110" s="33"/>
      <c r="LZ110" s="33"/>
      <c r="MA110" s="33"/>
      <c r="MB110" s="33"/>
      <c r="MC110" s="33"/>
      <c r="MD110" s="33"/>
      <c r="ME110" s="33"/>
      <c r="MF110" s="33"/>
      <c r="MG110" s="33"/>
      <c r="MH110" s="33"/>
      <c r="MI110" s="33"/>
      <c r="MJ110" s="33"/>
      <c r="MK110" s="33"/>
      <c r="ML110" s="33"/>
      <c r="MM110" s="33"/>
      <c r="MN110" s="33"/>
      <c r="MO110" s="33"/>
      <c r="MP110" s="33"/>
      <c r="MQ110" s="33"/>
      <c r="MR110" s="33"/>
      <c r="MS110" s="33"/>
      <c r="MT110" s="33"/>
      <c r="MU110" s="33"/>
      <c r="MV110" s="33"/>
      <c r="MW110" s="33"/>
      <c r="MX110" s="33"/>
      <c r="MY110" s="33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</row>
    <row r="111" spans="1:375">
      <c r="A111" s="34"/>
      <c r="B111" s="31">
        <v>0</v>
      </c>
      <c r="C111" s="31">
        <f>IF(A111="",,
COUNTIFS(J111:NZ111,"p",J$4:$NZ$4,"&lt;="&amp;$Q$1)+
COUNTIFS(J111:NZ111,"1",J$4:$NZ$4,"&lt;="&amp;$Q$1)+F111)</f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>IF(A111="",, COUNTIFS(Settings!G$2:H$1000,"&lt;&gt;",Settings!G$2:H$1000,"&lt;="&amp;Q$1))</f>
        <v>0</v>
      </c>
      <c r="H111" s="31">
        <f>IF(A111="",,COUNTIFS(J$2:$NZ$2,"&lt;&gt;"&amp;Settings!D$2,J$2:$NZ$2,"&lt;&gt;"&amp;Settings!D$3,J$2:$NZ$2,"&lt;&gt;"&amp;Settings!D$4,J$2:$NZ$2,"&lt;&gt;"&amp;Settings!D$5,J$2:$NZ$2,"&lt;&gt;"&amp;Settings!D$6,J$2:$NZ$2,"&lt;&gt;"&amp;Settings!D$7,J$4:$NZ$4,"&lt;="&amp;$Q$1)-D111-G111)</f>
        <v>0</v>
      </c>
      <c r="I111" s="32">
        <v>0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  <c r="IU111" s="33"/>
      <c r="IV111" s="33"/>
      <c r="IW111" s="33"/>
      <c r="IX111" s="33"/>
      <c r="IY111" s="33"/>
      <c r="IZ111" s="33"/>
      <c r="JA111" s="33"/>
      <c r="JB111" s="33"/>
      <c r="JC111" s="33"/>
      <c r="JD111" s="33"/>
      <c r="JE111" s="33"/>
      <c r="JF111" s="33"/>
      <c r="JG111" s="33"/>
      <c r="JH111" s="33"/>
      <c r="JI111" s="33"/>
      <c r="JJ111" s="33"/>
      <c r="JK111" s="33"/>
      <c r="JL111" s="33"/>
      <c r="JM111" s="33"/>
      <c r="JN111" s="33"/>
      <c r="JO111" s="33"/>
      <c r="JP111" s="33"/>
      <c r="JQ111" s="33"/>
      <c r="JR111" s="33"/>
      <c r="JS111" s="33"/>
      <c r="JT111" s="33"/>
      <c r="JU111" s="33"/>
      <c r="JV111" s="33"/>
      <c r="JW111" s="33"/>
      <c r="JX111" s="33"/>
      <c r="JY111" s="33"/>
      <c r="JZ111" s="33"/>
      <c r="KA111" s="33"/>
      <c r="KB111" s="33"/>
      <c r="KC111" s="33"/>
      <c r="KD111" s="33"/>
      <c r="KE111" s="33"/>
      <c r="KF111" s="33"/>
      <c r="KG111" s="33"/>
      <c r="KH111" s="33"/>
      <c r="KI111" s="33"/>
      <c r="KJ111" s="33"/>
      <c r="KK111" s="33"/>
      <c r="KL111" s="33"/>
      <c r="KM111" s="33"/>
      <c r="KN111" s="33"/>
      <c r="KO111" s="33"/>
      <c r="KP111" s="33"/>
      <c r="KQ111" s="33"/>
      <c r="KR111" s="33"/>
      <c r="KS111" s="33"/>
      <c r="KT111" s="33"/>
      <c r="KU111" s="33"/>
      <c r="KV111" s="33"/>
      <c r="KW111" s="33"/>
      <c r="KX111" s="33"/>
      <c r="KY111" s="33"/>
      <c r="KZ111" s="33"/>
      <c r="LA111" s="33"/>
      <c r="LB111" s="33"/>
      <c r="LC111" s="33"/>
      <c r="LD111" s="33"/>
      <c r="LE111" s="33"/>
      <c r="LF111" s="33"/>
      <c r="LG111" s="33"/>
      <c r="LH111" s="33"/>
      <c r="LI111" s="33"/>
      <c r="LJ111" s="33"/>
      <c r="LK111" s="33"/>
      <c r="LL111" s="33"/>
      <c r="LM111" s="33"/>
      <c r="LN111" s="33"/>
      <c r="LO111" s="33"/>
      <c r="LP111" s="33"/>
      <c r="LQ111" s="33"/>
      <c r="LR111" s="33"/>
      <c r="LS111" s="33"/>
      <c r="LT111" s="33"/>
      <c r="LU111" s="33"/>
      <c r="LV111" s="33"/>
      <c r="LW111" s="33"/>
      <c r="LX111" s="33"/>
      <c r="LY111" s="33"/>
      <c r="LZ111" s="33"/>
      <c r="MA111" s="33"/>
      <c r="MB111" s="33"/>
      <c r="MC111" s="33"/>
      <c r="MD111" s="33"/>
      <c r="ME111" s="33"/>
      <c r="MF111" s="33"/>
      <c r="MG111" s="33"/>
      <c r="MH111" s="33"/>
      <c r="MI111" s="33"/>
      <c r="MJ111" s="33"/>
      <c r="MK111" s="33"/>
      <c r="ML111" s="33"/>
      <c r="MM111" s="33"/>
      <c r="MN111" s="33"/>
      <c r="MO111" s="33"/>
      <c r="MP111" s="33"/>
      <c r="MQ111" s="33"/>
      <c r="MR111" s="33"/>
      <c r="MS111" s="33"/>
      <c r="MT111" s="33"/>
      <c r="MU111" s="33"/>
      <c r="MV111" s="33"/>
      <c r="MW111" s="33"/>
      <c r="MX111" s="33"/>
      <c r="MY111" s="33"/>
      <c r="MZ111" s="33"/>
      <c r="NA111" s="33"/>
      <c r="NB111" s="33"/>
      <c r="NC111" s="33"/>
      <c r="ND111" s="33"/>
      <c r="NE111" s="33"/>
      <c r="NF111" s="33"/>
      <c r="NG111" s="33"/>
      <c r="NH111" s="33"/>
      <c r="NI111" s="33"/>
      <c r="NJ111" s="33"/>
      <c r="NK111" s="33"/>
    </row>
    <row r="112" spans="1:375">
      <c r="A112" s="34"/>
      <c r="B112" s="31">
        <v>0</v>
      </c>
      <c r="C112" s="31">
        <f>IF(A112="",,
COUNTIFS(J112:NZ112,"p",J$4:$NZ$4,"&lt;="&amp;$Q$1)+
COUNTIFS(J112:NZ112,"1",J$4:$NZ$4,"&lt;="&amp;$Q$1)+F112)</f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>IF(A112="",, COUNTIFS(Settings!G$2:H$1000,"&lt;&gt;",Settings!G$2:H$1000,"&lt;="&amp;Q$1))</f>
        <v>0</v>
      </c>
      <c r="H112" s="31">
        <f>IF(A112="",,COUNTIFS(J$2:$NZ$2,"&lt;&gt;"&amp;Settings!D$2,J$2:$NZ$2,"&lt;&gt;"&amp;Settings!D$3,J$2:$NZ$2,"&lt;&gt;"&amp;Settings!D$4,J$2:$NZ$2,"&lt;&gt;"&amp;Settings!D$5,J$2:$NZ$2,"&lt;&gt;"&amp;Settings!D$6,J$2:$NZ$2,"&lt;&gt;"&amp;Settings!D$7,J$4:$NZ$4,"&lt;="&amp;$Q$1)-D112-G112)</f>
        <v>0</v>
      </c>
      <c r="I112" s="32">
        <v>0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  <c r="IW112" s="33"/>
      <c r="IX112" s="33"/>
      <c r="IY112" s="33"/>
      <c r="IZ112" s="33"/>
      <c r="JA112" s="33"/>
      <c r="JB112" s="33"/>
      <c r="JC112" s="33"/>
      <c r="JD112" s="33"/>
      <c r="JE112" s="33"/>
      <c r="JF112" s="33"/>
      <c r="JG112" s="33"/>
      <c r="JH112" s="33"/>
      <c r="JI112" s="33"/>
      <c r="JJ112" s="33"/>
      <c r="JK112" s="33"/>
      <c r="JL112" s="33"/>
      <c r="JM112" s="33"/>
      <c r="JN112" s="33"/>
      <c r="JO112" s="33"/>
      <c r="JP112" s="33"/>
      <c r="JQ112" s="33"/>
      <c r="JR112" s="33"/>
      <c r="JS112" s="33"/>
      <c r="JT112" s="33"/>
      <c r="JU112" s="33"/>
      <c r="JV112" s="33"/>
      <c r="JW112" s="33"/>
      <c r="JX112" s="33"/>
      <c r="JY112" s="33"/>
      <c r="JZ112" s="33"/>
      <c r="KA112" s="33"/>
      <c r="KB112" s="33"/>
      <c r="KC112" s="33"/>
      <c r="KD112" s="33"/>
      <c r="KE112" s="33"/>
      <c r="KF112" s="33"/>
      <c r="KG112" s="33"/>
      <c r="KH112" s="33"/>
      <c r="KI112" s="33"/>
      <c r="KJ112" s="33"/>
      <c r="KK112" s="33"/>
      <c r="KL112" s="33"/>
      <c r="KM112" s="33"/>
      <c r="KN112" s="33"/>
      <c r="KO112" s="33"/>
      <c r="KP112" s="33"/>
      <c r="KQ112" s="33"/>
      <c r="KR112" s="33"/>
      <c r="KS112" s="33"/>
      <c r="KT112" s="33"/>
      <c r="KU112" s="33"/>
      <c r="KV112" s="33"/>
      <c r="KW112" s="33"/>
      <c r="KX112" s="33"/>
      <c r="KY112" s="33"/>
      <c r="KZ112" s="33"/>
      <c r="LA112" s="33"/>
      <c r="LB112" s="33"/>
      <c r="LC112" s="33"/>
      <c r="LD112" s="33"/>
      <c r="LE112" s="33"/>
      <c r="LF112" s="33"/>
      <c r="LG112" s="33"/>
      <c r="LH112" s="33"/>
      <c r="LI112" s="33"/>
      <c r="LJ112" s="33"/>
      <c r="LK112" s="33"/>
      <c r="LL112" s="33"/>
      <c r="LM112" s="33"/>
      <c r="LN112" s="33"/>
      <c r="LO112" s="33"/>
      <c r="LP112" s="33"/>
      <c r="LQ112" s="33"/>
      <c r="LR112" s="33"/>
      <c r="LS112" s="33"/>
      <c r="LT112" s="33"/>
      <c r="LU112" s="33"/>
      <c r="LV112" s="33"/>
      <c r="LW112" s="33"/>
      <c r="LX112" s="33"/>
      <c r="LY112" s="33"/>
      <c r="LZ112" s="33"/>
      <c r="MA112" s="33"/>
      <c r="MB112" s="33"/>
      <c r="MC112" s="33"/>
      <c r="MD112" s="33"/>
      <c r="ME112" s="33"/>
      <c r="MF112" s="33"/>
      <c r="MG112" s="33"/>
      <c r="MH112" s="33"/>
      <c r="MI112" s="33"/>
      <c r="MJ112" s="33"/>
      <c r="MK112" s="33"/>
      <c r="ML112" s="33"/>
      <c r="MM112" s="33"/>
      <c r="MN112" s="33"/>
      <c r="MO112" s="33"/>
      <c r="MP112" s="33"/>
      <c r="MQ112" s="33"/>
      <c r="MR112" s="33"/>
      <c r="MS112" s="33"/>
      <c r="MT112" s="33"/>
      <c r="MU112" s="33"/>
      <c r="MV112" s="33"/>
      <c r="MW112" s="33"/>
      <c r="MX112" s="33"/>
      <c r="MY112" s="33"/>
      <c r="MZ112" s="33"/>
      <c r="NA112" s="33"/>
      <c r="NB112" s="33"/>
      <c r="NC112" s="33"/>
      <c r="ND112" s="33"/>
      <c r="NE112" s="33"/>
      <c r="NF112" s="33"/>
      <c r="NG112" s="33"/>
      <c r="NH112" s="33"/>
      <c r="NI112" s="33"/>
      <c r="NJ112" s="33"/>
      <c r="NK112" s="33"/>
    </row>
    <row r="113" spans="1:375">
      <c r="A113" s="34"/>
      <c r="B113" s="31">
        <v>0</v>
      </c>
      <c r="C113" s="31">
        <f>IF(A113="",,
COUNTIFS(J113:NZ113,"p",J$4:$NZ$4,"&lt;="&amp;$Q$1)+
COUNTIFS(J113:NZ113,"1",J$4:$NZ$4,"&lt;="&amp;$Q$1)+F113)</f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>IF(A113="",, COUNTIFS(Settings!G$2:H$1000,"&lt;&gt;",Settings!G$2:H$1000,"&lt;="&amp;Q$1))</f>
        <v>0</v>
      </c>
      <c r="H113" s="31">
        <f>IF(A113="",,COUNTIFS(J$2:$NZ$2,"&lt;&gt;"&amp;Settings!D$2,J$2:$NZ$2,"&lt;&gt;"&amp;Settings!D$3,J$2:$NZ$2,"&lt;&gt;"&amp;Settings!D$4,J$2:$NZ$2,"&lt;&gt;"&amp;Settings!D$5,J$2:$NZ$2,"&lt;&gt;"&amp;Settings!D$6,J$2:$NZ$2,"&lt;&gt;"&amp;Settings!D$7,J$4:$NZ$4,"&lt;="&amp;$Q$1)-D113-G113)</f>
        <v>0</v>
      </c>
      <c r="I113" s="32">
        <v>0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</row>
    <row r="114" spans="1:375">
      <c r="A114" s="34"/>
      <c r="B114" s="31">
        <v>0</v>
      </c>
      <c r="C114" s="31">
        <f>IF(A114="",,
COUNTIFS(J114:NZ114,"p",J$4:$NZ$4,"&lt;="&amp;$Q$1)+
COUNTIFS(J114:NZ114,"1",J$4:$NZ$4,"&lt;="&amp;$Q$1)+F114)</f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>IF(A114="",, COUNTIFS(Settings!G$2:H$1000,"&lt;&gt;",Settings!G$2:H$1000,"&lt;="&amp;Q$1))</f>
        <v>0</v>
      </c>
      <c r="H114" s="31">
        <f>IF(A114="",,COUNTIFS(J$2:$NZ$2,"&lt;&gt;"&amp;Settings!D$2,J$2:$NZ$2,"&lt;&gt;"&amp;Settings!D$3,J$2:$NZ$2,"&lt;&gt;"&amp;Settings!D$4,J$2:$NZ$2,"&lt;&gt;"&amp;Settings!D$5,J$2:$NZ$2,"&lt;&gt;"&amp;Settings!D$6,J$2:$NZ$2,"&lt;&gt;"&amp;Settings!D$7,J$4:$NZ$4,"&lt;="&amp;$Q$1)-D114-G114)</f>
        <v>0</v>
      </c>
      <c r="I114" s="32">
        <v>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</row>
    <row r="115" spans="1:375">
      <c r="A115" s="34"/>
      <c r="B115" s="31">
        <v>0</v>
      </c>
      <c r="C115" s="31">
        <f>IF(A115="",,
COUNTIFS(J115:NZ115,"p",J$4:$NZ$4,"&lt;="&amp;$Q$1)+
COUNTIFS(J115:NZ115,"1",J$4:$NZ$4,"&lt;="&amp;$Q$1)+F115)</f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>IF(A115="",, COUNTIFS(Settings!G$2:H$1000,"&lt;&gt;",Settings!G$2:H$1000,"&lt;="&amp;Q$1))</f>
        <v>0</v>
      </c>
      <c r="H115" s="31">
        <f>IF(A115="",,COUNTIFS(J$2:$NZ$2,"&lt;&gt;"&amp;Settings!D$2,J$2:$NZ$2,"&lt;&gt;"&amp;Settings!D$3,J$2:$NZ$2,"&lt;&gt;"&amp;Settings!D$4,J$2:$NZ$2,"&lt;&gt;"&amp;Settings!D$5,J$2:$NZ$2,"&lt;&gt;"&amp;Settings!D$6,J$2:$NZ$2,"&lt;&gt;"&amp;Settings!D$7,J$4:$NZ$4,"&lt;="&amp;$Q$1)-D115-G115)</f>
        <v>0</v>
      </c>
      <c r="I115" s="32">
        <v>0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</row>
    <row r="116" spans="1:375">
      <c r="A116" s="34"/>
      <c r="B116" s="31">
        <v>0</v>
      </c>
      <c r="C116" s="31">
        <f>IF(A116="",,
COUNTIFS(J116:NZ116,"p",J$4:$NZ$4,"&lt;="&amp;$Q$1)+
COUNTIFS(J116:NZ116,"1",J$4:$NZ$4,"&lt;="&amp;$Q$1)+F116)</f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>IF(A116="",, COUNTIFS(Settings!G$2:H$1000,"&lt;&gt;",Settings!G$2:H$1000,"&lt;="&amp;Q$1))</f>
        <v>0</v>
      </c>
      <c r="H116" s="31">
        <f>IF(A116="",,COUNTIFS(J$2:$NZ$2,"&lt;&gt;"&amp;Settings!D$2,J$2:$NZ$2,"&lt;&gt;"&amp;Settings!D$3,J$2:$NZ$2,"&lt;&gt;"&amp;Settings!D$4,J$2:$NZ$2,"&lt;&gt;"&amp;Settings!D$5,J$2:$NZ$2,"&lt;&gt;"&amp;Settings!D$6,J$2:$NZ$2,"&lt;&gt;"&amp;Settings!D$7,J$4:$NZ$4,"&lt;="&amp;$Q$1)-D116-G116)</f>
        <v>0</v>
      </c>
      <c r="I116" s="32">
        <v>0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</row>
    <row r="117" spans="1:375">
      <c r="A117" s="34"/>
      <c r="B117" s="31">
        <v>0</v>
      </c>
      <c r="C117" s="31">
        <f>IF(A117="",,
COUNTIFS(J117:NZ117,"p",J$4:$NZ$4,"&lt;="&amp;$Q$1)+
COUNTIFS(J117:NZ117,"1",J$4:$NZ$4,"&lt;="&amp;$Q$1)+F117)</f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>IF(A117="",, COUNTIFS(Settings!G$2:H$1000,"&lt;&gt;",Settings!G$2:H$1000,"&lt;="&amp;Q$1))</f>
        <v>0</v>
      </c>
      <c r="H117" s="31">
        <f>IF(A117="",,COUNTIFS(J$2:$NZ$2,"&lt;&gt;"&amp;Settings!D$2,J$2:$NZ$2,"&lt;&gt;"&amp;Settings!D$3,J$2:$NZ$2,"&lt;&gt;"&amp;Settings!D$4,J$2:$NZ$2,"&lt;&gt;"&amp;Settings!D$5,J$2:$NZ$2,"&lt;&gt;"&amp;Settings!D$6,J$2:$NZ$2,"&lt;&gt;"&amp;Settings!D$7,J$4:$NZ$4,"&lt;="&amp;$Q$1)-D117-G117)</f>
        <v>0</v>
      </c>
      <c r="I117" s="32">
        <v>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</row>
    <row r="118" spans="1:375">
      <c r="A118" s="34"/>
      <c r="B118" s="31">
        <v>0</v>
      </c>
      <c r="C118" s="31">
        <f>IF(A118="",,
COUNTIFS(J118:NZ118,"p",J$4:$NZ$4,"&lt;="&amp;$Q$1)+
COUNTIFS(J118:NZ118,"1",J$4:$NZ$4,"&lt;="&amp;$Q$1)+F118)</f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>IF(A118="",, COUNTIFS(Settings!G$2:H$1000,"&lt;&gt;",Settings!G$2:H$1000,"&lt;="&amp;Q$1))</f>
        <v>0</v>
      </c>
      <c r="H118" s="31">
        <f>IF(A118="",,COUNTIFS(J$2:$NZ$2,"&lt;&gt;"&amp;Settings!D$2,J$2:$NZ$2,"&lt;&gt;"&amp;Settings!D$3,J$2:$NZ$2,"&lt;&gt;"&amp;Settings!D$4,J$2:$NZ$2,"&lt;&gt;"&amp;Settings!D$5,J$2:$NZ$2,"&lt;&gt;"&amp;Settings!D$6,J$2:$NZ$2,"&lt;&gt;"&amp;Settings!D$7,J$4:$NZ$4,"&lt;="&amp;$Q$1)-D118-G118)</f>
        <v>0</v>
      </c>
      <c r="I118" s="32">
        <v>0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</row>
    <row r="119" spans="1:375">
      <c r="A119" s="34"/>
      <c r="B119" s="31">
        <v>0</v>
      </c>
      <c r="C119" s="31">
        <f>IF(A119="",,
COUNTIFS(J119:NZ119,"p",J$4:$NZ$4,"&lt;="&amp;$Q$1)+
COUNTIFS(J119:NZ119,"1",J$4:$NZ$4,"&lt;="&amp;$Q$1)+F119)</f>
        <v>0</v>
      </c>
      <c r="D119" s="31">
        <f t="shared" si="9"/>
        <v>0</v>
      </c>
      <c r="E119" s="31">
        <f t="shared" si="10"/>
        <v>0</v>
      </c>
      <c r="F119" s="31">
        <f t="shared" si="11"/>
        <v>0</v>
      </c>
      <c r="G119" s="31">
        <f>IF(A119="",, COUNTIFS(Settings!G$2:H$1000,"&lt;&gt;",Settings!G$2:H$1000,"&lt;="&amp;Q$1))</f>
        <v>0</v>
      </c>
      <c r="H119" s="31">
        <f>IF(A119="",,COUNTIFS(J$2:$NZ$2,"&lt;&gt;"&amp;Settings!D$2,J$2:$NZ$2,"&lt;&gt;"&amp;Settings!D$3,J$2:$NZ$2,"&lt;&gt;"&amp;Settings!D$4,J$2:$NZ$2,"&lt;&gt;"&amp;Settings!D$5,J$2:$NZ$2,"&lt;&gt;"&amp;Settings!D$6,J$2:$NZ$2,"&lt;&gt;"&amp;Settings!D$7,J$4:$NZ$4,"&lt;="&amp;$Q$1)-D119-G119)</f>
        <v>0</v>
      </c>
      <c r="I119" s="32">
        <v>0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</row>
    <row r="120" spans="1:375">
      <c r="A120" s="34"/>
      <c r="B120" s="31">
        <v>0</v>
      </c>
      <c r="C120" s="31">
        <f>IF(A120="",,
COUNTIFS(J120:NZ120,"p",J$4:$NZ$4,"&lt;="&amp;$Q$1)+
COUNTIFS(J120:NZ120,"1",J$4:$NZ$4,"&lt;="&amp;$Q$1)+F120)</f>
        <v>0</v>
      </c>
      <c r="D120" s="31">
        <f t="shared" si="9"/>
        <v>0</v>
      </c>
      <c r="E120" s="31">
        <f t="shared" si="10"/>
        <v>0</v>
      </c>
      <c r="F120" s="31">
        <f t="shared" si="11"/>
        <v>0</v>
      </c>
      <c r="G120" s="31">
        <f>IF(A120="",, COUNTIFS(Settings!G$2:H$1000,"&lt;&gt;",Settings!G$2:H$1000,"&lt;="&amp;Q$1))</f>
        <v>0</v>
      </c>
      <c r="H120" s="31">
        <f>IF(A120="",,COUNTIFS(J$2:$NZ$2,"&lt;&gt;"&amp;Settings!D$2,J$2:$NZ$2,"&lt;&gt;"&amp;Settings!D$3,J$2:$NZ$2,"&lt;&gt;"&amp;Settings!D$4,J$2:$NZ$2,"&lt;&gt;"&amp;Settings!D$5,J$2:$NZ$2,"&lt;&gt;"&amp;Settings!D$6,J$2:$NZ$2,"&lt;&gt;"&amp;Settings!D$7,J$4:$NZ$4,"&lt;="&amp;$Q$1)-D120-G120)</f>
        <v>0</v>
      </c>
      <c r="I120" s="32">
        <v>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</row>
    <row r="121" spans="1:375">
      <c r="A121" s="34"/>
      <c r="B121" s="31">
        <v>0</v>
      </c>
      <c r="C121" s="31">
        <f>IF(A121="",,
COUNTIFS(J121:NZ121,"p",J$4:$NZ$4,"&lt;="&amp;$Q$1)+
COUNTIFS(J121:NZ121,"1",J$4:$NZ$4,"&lt;="&amp;$Q$1)+F121)</f>
        <v>0</v>
      </c>
      <c r="D121" s="31">
        <f t="shared" si="9"/>
        <v>0</v>
      </c>
      <c r="E121" s="31">
        <f t="shared" si="10"/>
        <v>0</v>
      </c>
      <c r="F121" s="31">
        <f t="shared" si="11"/>
        <v>0</v>
      </c>
      <c r="G121" s="31">
        <f>IF(A121="",, COUNTIFS(Settings!G$2:H$1000,"&lt;&gt;",Settings!G$2:H$1000,"&lt;="&amp;Q$1))</f>
        <v>0</v>
      </c>
      <c r="H121" s="31">
        <f>IF(A121="",,COUNTIFS(J$2:$NZ$2,"&lt;&gt;"&amp;Settings!D$2,J$2:$NZ$2,"&lt;&gt;"&amp;Settings!D$3,J$2:$NZ$2,"&lt;&gt;"&amp;Settings!D$4,J$2:$NZ$2,"&lt;&gt;"&amp;Settings!D$5,J$2:$NZ$2,"&lt;&gt;"&amp;Settings!D$6,J$2:$NZ$2,"&lt;&gt;"&amp;Settings!D$7,J$4:$NZ$4,"&lt;="&amp;$Q$1)-D121-G121)</f>
        <v>0</v>
      </c>
      <c r="I121" s="32">
        <v>0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</row>
    <row r="122" spans="1:375">
      <c r="A122" s="34"/>
      <c r="B122" s="31">
        <v>0</v>
      </c>
      <c r="C122" s="31">
        <f>IF(A122="",,
COUNTIFS(J122:NZ122,"p",J$4:$NZ$4,"&lt;="&amp;$Q$1)+
COUNTIFS(J122:NZ122,"1",J$4:$NZ$4,"&lt;="&amp;$Q$1)+F122)</f>
        <v>0</v>
      </c>
      <c r="D122" s="31">
        <f t="shared" si="9"/>
        <v>0</v>
      </c>
      <c r="E122" s="31">
        <f t="shared" si="10"/>
        <v>0</v>
      </c>
      <c r="F122" s="31">
        <f t="shared" si="11"/>
        <v>0</v>
      </c>
      <c r="G122" s="31">
        <f>IF(A122="",, COUNTIFS(Settings!G$2:H$1000,"&lt;&gt;",Settings!G$2:H$1000,"&lt;="&amp;Q$1))</f>
        <v>0</v>
      </c>
      <c r="H122" s="31">
        <f>IF(A122="",,COUNTIFS(J$2:$NZ$2,"&lt;&gt;"&amp;Settings!D$2,J$2:$NZ$2,"&lt;&gt;"&amp;Settings!D$3,J$2:$NZ$2,"&lt;&gt;"&amp;Settings!D$4,J$2:$NZ$2,"&lt;&gt;"&amp;Settings!D$5,J$2:$NZ$2,"&lt;&gt;"&amp;Settings!D$6,J$2:$NZ$2,"&lt;&gt;"&amp;Settings!D$7,J$4:$NZ$4,"&lt;="&amp;$Q$1)-D122-G122)</f>
        <v>0</v>
      </c>
      <c r="I122" s="32">
        <v>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</row>
    <row r="123" spans="1:375">
      <c r="A123" s="34"/>
      <c r="B123" s="31">
        <v>0</v>
      </c>
      <c r="C123" s="31">
        <f>IF(A123="",,
COUNTIFS(J123:NZ123,"p",J$4:$NZ$4,"&lt;="&amp;$Q$1)+
COUNTIFS(J123:NZ123,"1",J$4:$NZ$4,"&lt;="&amp;$Q$1)+F123)</f>
        <v>0</v>
      </c>
      <c r="D123" s="31">
        <f t="shared" si="9"/>
        <v>0</v>
      </c>
      <c r="E123" s="31">
        <f t="shared" si="10"/>
        <v>0</v>
      </c>
      <c r="F123" s="31">
        <f t="shared" si="11"/>
        <v>0</v>
      </c>
      <c r="G123" s="31">
        <f>IF(A123="",, COUNTIFS(Settings!G$2:H$1000,"&lt;&gt;",Settings!G$2:H$1000,"&lt;="&amp;Q$1))</f>
        <v>0</v>
      </c>
      <c r="H123" s="31">
        <f>IF(A123="",,COUNTIFS(J$2:$NZ$2,"&lt;&gt;"&amp;Settings!D$2,J$2:$NZ$2,"&lt;&gt;"&amp;Settings!D$3,J$2:$NZ$2,"&lt;&gt;"&amp;Settings!D$4,J$2:$NZ$2,"&lt;&gt;"&amp;Settings!D$5,J$2:$NZ$2,"&lt;&gt;"&amp;Settings!D$6,J$2:$NZ$2,"&lt;&gt;"&amp;Settings!D$7,J$4:$NZ$4,"&lt;="&amp;$Q$1)-D123-G123)</f>
        <v>0</v>
      </c>
      <c r="I123" s="32">
        <v>0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</row>
    <row r="124" spans="1:375">
      <c r="A124" s="34"/>
      <c r="B124" s="31">
        <v>0</v>
      </c>
      <c r="C124" s="31">
        <f>IF(A124="",,
COUNTIFS(J124:NZ124,"p",J$4:$NZ$4,"&lt;="&amp;$Q$1)+
COUNTIFS(J124:NZ124,"1",J$4:$NZ$4,"&lt;="&amp;$Q$1)+F124)</f>
        <v>0</v>
      </c>
      <c r="D124" s="31">
        <f t="shared" si="9"/>
        <v>0</v>
      </c>
      <c r="E124" s="31">
        <f t="shared" si="10"/>
        <v>0</v>
      </c>
      <c r="F124" s="31">
        <f t="shared" si="11"/>
        <v>0</v>
      </c>
      <c r="G124" s="31">
        <f>IF(A124="",, COUNTIFS(Settings!G$2:H$1000,"&lt;&gt;",Settings!G$2:H$1000,"&lt;="&amp;Q$1))</f>
        <v>0</v>
      </c>
      <c r="H124" s="31">
        <f>IF(A124="",,COUNTIFS(J$2:$NZ$2,"&lt;&gt;"&amp;Settings!D$2,J$2:$NZ$2,"&lt;&gt;"&amp;Settings!D$3,J$2:$NZ$2,"&lt;&gt;"&amp;Settings!D$4,J$2:$NZ$2,"&lt;&gt;"&amp;Settings!D$5,J$2:$NZ$2,"&lt;&gt;"&amp;Settings!D$6,J$2:$NZ$2,"&lt;&gt;"&amp;Settings!D$7,J$4:$NZ$4,"&lt;="&amp;$Q$1)-D124-G124)</f>
        <v>0</v>
      </c>
      <c r="I124" s="32">
        <v>0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</row>
    <row r="125" spans="1:375">
      <c r="A125" s="34"/>
      <c r="B125" s="31">
        <v>0</v>
      </c>
      <c r="C125" s="31">
        <f>IF(A125="",,
COUNTIFS(J125:NZ125,"p",J$4:$NZ$4,"&lt;="&amp;$Q$1)+
COUNTIFS(J125:NZ125,"1",J$4:$NZ$4,"&lt;="&amp;$Q$1)+F125)</f>
        <v>0</v>
      </c>
      <c r="D125" s="31">
        <f t="shared" si="9"/>
        <v>0</v>
      </c>
      <c r="E125" s="31">
        <f t="shared" si="10"/>
        <v>0</v>
      </c>
      <c r="F125" s="31">
        <f t="shared" si="11"/>
        <v>0</v>
      </c>
      <c r="G125" s="31">
        <f>IF(A125="",, COUNTIFS(Settings!G$2:H$1000,"&lt;&gt;",Settings!G$2:H$1000,"&lt;="&amp;Q$1))</f>
        <v>0</v>
      </c>
      <c r="H125" s="31">
        <f>IF(A125="",,COUNTIFS(J$2:$NZ$2,"&lt;&gt;"&amp;Settings!D$2,J$2:$NZ$2,"&lt;&gt;"&amp;Settings!D$3,J$2:$NZ$2,"&lt;&gt;"&amp;Settings!D$4,J$2:$NZ$2,"&lt;&gt;"&amp;Settings!D$5,J$2:$NZ$2,"&lt;&gt;"&amp;Settings!D$6,J$2:$NZ$2,"&lt;&gt;"&amp;Settings!D$7,J$4:$NZ$4,"&lt;="&amp;$Q$1)-D125-G125)</f>
        <v>0</v>
      </c>
      <c r="I125" s="32">
        <v>0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</row>
    <row r="126" spans="1:375">
      <c r="A126" s="34"/>
      <c r="B126" s="31">
        <v>0</v>
      </c>
      <c r="C126" s="31">
        <f>IF(A126="",,
COUNTIFS(J126:NZ126,"p",J$4:$NZ$4,"&lt;="&amp;$Q$1)+
COUNTIFS(J126:NZ126,"1",J$4:$NZ$4,"&lt;="&amp;$Q$1)+F126)</f>
        <v>0</v>
      </c>
      <c r="D126" s="31">
        <f t="shared" si="9"/>
        <v>0</v>
      </c>
      <c r="E126" s="31">
        <f t="shared" si="10"/>
        <v>0</v>
      </c>
      <c r="F126" s="31">
        <f t="shared" si="11"/>
        <v>0</v>
      </c>
      <c r="G126" s="31">
        <f>IF(A126="",, COUNTIFS(Settings!G$2:H$1000,"&lt;&gt;",Settings!G$2:H$1000,"&lt;="&amp;Q$1))</f>
        <v>0</v>
      </c>
      <c r="H126" s="31">
        <f>IF(A126="",,COUNTIFS(J$2:$NZ$2,"&lt;&gt;"&amp;Settings!D$2,J$2:$NZ$2,"&lt;&gt;"&amp;Settings!D$3,J$2:$NZ$2,"&lt;&gt;"&amp;Settings!D$4,J$2:$NZ$2,"&lt;&gt;"&amp;Settings!D$5,J$2:$NZ$2,"&lt;&gt;"&amp;Settings!D$6,J$2:$NZ$2,"&lt;&gt;"&amp;Settings!D$7,J$4:$NZ$4,"&lt;="&amp;$Q$1)-D126-G126)</f>
        <v>0</v>
      </c>
      <c r="I126" s="32">
        <v>0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</row>
    <row r="127" spans="1:375">
      <c r="A127" s="34"/>
      <c r="B127" s="31">
        <v>0</v>
      </c>
      <c r="C127" s="31">
        <f>IF(A127="",,
COUNTIFS(J127:NZ127,"p",J$4:$NZ$4,"&lt;="&amp;$Q$1)+
COUNTIFS(J127:NZ127,"1",J$4:$NZ$4,"&lt;="&amp;$Q$1)+F127)</f>
        <v>0</v>
      </c>
      <c r="D127" s="31">
        <f t="shared" si="9"/>
        <v>0</v>
      </c>
      <c r="E127" s="31">
        <f t="shared" si="10"/>
        <v>0</v>
      </c>
      <c r="F127" s="31">
        <f t="shared" si="11"/>
        <v>0</v>
      </c>
      <c r="G127" s="31">
        <f>IF(A127="",, COUNTIFS(Settings!G$2:H$1000,"&lt;&gt;",Settings!G$2:H$1000,"&lt;="&amp;Q$1))</f>
        <v>0</v>
      </c>
      <c r="H127" s="31">
        <f>IF(A127="",,COUNTIFS(J$2:$NZ$2,"&lt;&gt;"&amp;Settings!D$2,J$2:$NZ$2,"&lt;&gt;"&amp;Settings!D$3,J$2:$NZ$2,"&lt;&gt;"&amp;Settings!D$4,J$2:$NZ$2,"&lt;&gt;"&amp;Settings!D$5,J$2:$NZ$2,"&lt;&gt;"&amp;Settings!D$6,J$2:$NZ$2,"&lt;&gt;"&amp;Settings!D$7,J$4:$NZ$4,"&lt;="&amp;$Q$1)-D127-G127)</f>
        <v>0</v>
      </c>
      <c r="I127" s="32">
        <v>0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</row>
    <row r="128" spans="1:375">
      <c r="A128" s="34"/>
      <c r="B128" s="31">
        <v>0</v>
      </c>
      <c r="C128" s="31">
        <f>IF(A128="",,
COUNTIFS(J128:NZ128,"p",J$4:$NZ$4,"&lt;="&amp;$Q$1)+
COUNTIFS(J128:NZ128,"1",J$4:$NZ$4,"&lt;="&amp;$Q$1)+F128)</f>
        <v>0</v>
      </c>
      <c r="D128" s="31">
        <f t="shared" si="9"/>
        <v>0</v>
      </c>
      <c r="E128" s="31">
        <f t="shared" si="10"/>
        <v>0</v>
      </c>
      <c r="F128" s="31">
        <f t="shared" si="11"/>
        <v>0</v>
      </c>
      <c r="G128" s="31">
        <f>IF(A128="",, COUNTIFS(Settings!G$2:H$1000,"&lt;&gt;",Settings!G$2:H$1000,"&lt;="&amp;Q$1))</f>
        <v>0</v>
      </c>
      <c r="H128" s="31">
        <f>IF(A128="",,COUNTIFS(J$2:$NZ$2,"&lt;&gt;"&amp;Settings!D$2,J$2:$NZ$2,"&lt;&gt;"&amp;Settings!D$3,J$2:$NZ$2,"&lt;&gt;"&amp;Settings!D$4,J$2:$NZ$2,"&lt;&gt;"&amp;Settings!D$5,J$2:$NZ$2,"&lt;&gt;"&amp;Settings!D$6,J$2:$NZ$2,"&lt;&gt;"&amp;Settings!D$7,J$4:$NZ$4,"&lt;="&amp;$Q$1)-D128-G128)</f>
        <v>0</v>
      </c>
      <c r="I128" s="32">
        <v>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</row>
    <row r="129" spans="1:375">
      <c r="A129" s="34"/>
      <c r="B129" s="31">
        <v>0</v>
      </c>
      <c r="C129" s="31">
        <f>IF(A129="",,
COUNTIFS(J129:NZ129,"p",J$4:$NZ$4,"&lt;="&amp;$Q$1)+
COUNTIFS(J129:NZ129,"1",J$4:$NZ$4,"&lt;="&amp;$Q$1)+F129)</f>
        <v>0</v>
      </c>
      <c r="D129" s="31">
        <f t="shared" si="9"/>
        <v>0</v>
      </c>
      <c r="E129" s="31">
        <f t="shared" si="10"/>
        <v>0</v>
      </c>
      <c r="F129" s="31">
        <f t="shared" si="11"/>
        <v>0</v>
      </c>
      <c r="G129" s="31">
        <f>IF(A129="",, COUNTIFS(Settings!G$2:H$1000,"&lt;&gt;",Settings!G$2:H$1000,"&lt;="&amp;Q$1))</f>
        <v>0</v>
      </c>
      <c r="H129" s="31">
        <f>IF(A129="",,COUNTIFS(J$2:$NZ$2,"&lt;&gt;"&amp;Settings!D$2,J$2:$NZ$2,"&lt;&gt;"&amp;Settings!D$3,J$2:$NZ$2,"&lt;&gt;"&amp;Settings!D$4,J$2:$NZ$2,"&lt;&gt;"&amp;Settings!D$5,J$2:$NZ$2,"&lt;&gt;"&amp;Settings!D$6,J$2:$NZ$2,"&lt;&gt;"&amp;Settings!D$7,J$4:$NZ$4,"&lt;="&amp;$Q$1)-D129-G129)</f>
        <v>0</v>
      </c>
      <c r="I129" s="32">
        <v>0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</row>
    <row r="130" spans="1:375">
      <c r="A130" s="34"/>
      <c r="B130" s="31">
        <v>0</v>
      </c>
      <c r="C130" s="31">
        <f>IF(A130="",,
COUNTIFS(J130:NZ130,"p",J$4:$NZ$4,"&lt;="&amp;$Q$1)+
COUNTIFS(J130:NZ130,"1",J$4:$NZ$4,"&lt;="&amp;$Q$1)+F130)</f>
        <v>0</v>
      </c>
      <c r="D130" s="31">
        <f t="shared" si="9"/>
        <v>0</v>
      </c>
      <c r="E130" s="31">
        <f t="shared" si="10"/>
        <v>0</v>
      </c>
      <c r="F130" s="31">
        <f t="shared" si="11"/>
        <v>0</v>
      </c>
      <c r="G130" s="31">
        <f>IF(A130="",, COUNTIFS(Settings!G$2:H$1000,"&lt;&gt;",Settings!G$2:H$1000,"&lt;="&amp;Q$1))</f>
        <v>0</v>
      </c>
      <c r="H130" s="31">
        <f>IF(A130="",,COUNTIFS(J$2:$NZ$2,"&lt;&gt;"&amp;Settings!D$2,J$2:$NZ$2,"&lt;&gt;"&amp;Settings!D$3,J$2:$NZ$2,"&lt;&gt;"&amp;Settings!D$4,J$2:$NZ$2,"&lt;&gt;"&amp;Settings!D$5,J$2:$NZ$2,"&lt;&gt;"&amp;Settings!D$6,J$2:$NZ$2,"&lt;&gt;"&amp;Settings!D$7,J$4:$NZ$4,"&lt;="&amp;$Q$1)-D130-G130)</f>
        <v>0</v>
      </c>
      <c r="I130" s="32">
        <v>0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</row>
    <row r="131" spans="1:375">
      <c r="A131" s="34"/>
      <c r="B131" s="31">
        <v>0</v>
      </c>
      <c r="C131" s="31">
        <f>IF(A131="",,
COUNTIFS(J131:NZ131,"p",J$4:$NZ$4,"&lt;="&amp;$Q$1)+
COUNTIFS(J131:NZ131,"1",J$4:$NZ$4,"&lt;="&amp;$Q$1)+F131)</f>
        <v>0</v>
      </c>
      <c r="D131" s="31">
        <f t="shared" si="9"/>
        <v>0</v>
      </c>
      <c r="E131" s="31">
        <f t="shared" si="10"/>
        <v>0</v>
      </c>
      <c r="F131" s="31">
        <f t="shared" si="11"/>
        <v>0</v>
      </c>
      <c r="G131" s="31">
        <f>IF(A131="",, COUNTIFS(Settings!G$2:H$1000,"&lt;&gt;",Settings!G$2:H$1000,"&lt;="&amp;Q$1))</f>
        <v>0</v>
      </c>
      <c r="H131" s="31">
        <f>IF(A131="",,COUNTIFS(J$2:$NZ$2,"&lt;&gt;"&amp;Settings!D$2,J$2:$NZ$2,"&lt;&gt;"&amp;Settings!D$3,J$2:$NZ$2,"&lt;&gt;"&amp;Settings!D$4,J$2:$NZ$2,"&lt;&gt;"&amp;Settings!D$5,J$2:$NZ$2,"&lt;&gt;"&amp;Settings!D$6,J$2:$NZ$2,"&lt;&gt;"&amp;Settings!D$7,J$4:$NZ$4,"&lt;="&amp;$Q$1)-D131-G131)</f>
        <v>0</v>
      </c>
      <c r="I131" s="32">
        <v>0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</row>
    <row r="132" spans="1:375">
      <c r="A132" s="34"/>
      <c r="B132" s="31">
        <v>0</v>
      </c>
      <c r="C132" s="31">
        <f>IF(A132="",,
COUNTIFS(J132:NZ132,"p",J$4:$NZ$4,"&lt;="&amp;$Q$1)+
COUNTIFS(J132:NZ132,"1",J$4:$NZ$4,"&lt;="&amp;$Q$1)+F132)</f>
        <v>0</v>
      </c>
      <c r="D132" s="31">
        <f t="shared" si="9"/>
        <v>0</v>
      </c>
      <c r="E132" s="31">
        <f t="shared" si="10"/>
        <v>0</v>
      </c>
      <c r="F132" s="31">
        <f t="shared" si="11"/>
        <v>0</v>
      </c>
      <c r="G132" s="31">
        <f>IF(A132="",, COUNTIFS(Settings!G$2:H$1000,"&lt;&gt;",Settings!G$2:H$1000,"&lt;="&amp;Q$1))</f>
        <v>0</v>
      </c>
      <c r="H132" s="31">
        <f>IF(A132="",,COUNTIFS(J$2:$NZ$2,"&lt;&gt;"&amp;Settings!D$2,J$2:$NZ$2,"&lt;&gt;"&amp;Settings!D$3,J$2:$NZ$2,"&lt;&gt;"&amp;Settings!D$4,J$2:$NZ$2,"&lt;&gt;"&amp;Settings!D$5,J$2:$NZ$2,"&lt;&gt;"&amp;Settings!D$6,J$2:$NZ$2,"&lt;&gt;"&amp;Settings!D$7,J$4:$NZ$4,"&lt;="&amp;$Q$1)-D132-G132)</f>
        <v>0</v>
      </c>
      <c r="I132" s="32">
        <v>0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  <c r="IW132" s="33"/>
      <c r="IX132" s="33"/>
      <c r="IY132" s="33"/>
      <c r="IZ132" s="33"/>
      <c r="JA132" s="33"/>
      <c r="JB132" s="33"/>
      <c r="JC132" s="33"/>
      <c r="JD132" s="33"/>
      <c r="JE132" s="33"/>
      <c r="JF132" s="33"/>
      <c r="JG132" s="33"/>
      <c r="JH132" s="33"/>
      <c r="JI132" s="33"/>
      <c r="JJ132" s="33"/>
      <c r="JK132" s="33"/>
      <c r="JL132" s="33"/>
      <c r="JM132" s="33"/>
      <c r="JN132" s="33"/>
      <c r="JO132" s="33"/>
      <c r="JP132" s="33"/>
      <c r="JQ132" s="33"/>
      <c r="JR132" s="33"/>
      <c r="JS132" s="33"/>
      <c r="JT132" s="33"/>
      <c r="JU132" s="33"/>
      <c r="JV132" s="33"/>
      <c r="JW132" s="33"/>
      <c r="JX132" s="33"/>
      <c r="JY132" s="33"/>
      <c r="JZ132" s="33"/>
      <c r="KA132" s="33"/>
      <c r="KB132" s="33"/>
      <c r="KC132" s="33"/>
      <c r="KD132" s="33"/>
      <c r="KE132" s="33"/>
      <c r="KF132" s="33"/>
      <c r="KG132" s="33"/>
      <c r="KH132" s="33"/>
      <c r="KI132" s="33"/>
      <c r="KJ132" s="33"/>
      <c r="KK132" s="33"/>
      <c r="KL132" s="33"/>
      <c r="KM132" s="33"/>
      <c r="KN132" s="33"/>
      <c r="KO132" s="33"/>
      <c r="KP132" s="33"/>
      <c r="KQ132" s="33"/>
      <c r="KR132" s="33"/>
      <c r="KS132" s="33"/>
      <c r="KT132" s="33"/>
      <c r="KU132" s="33"/>
      <c r="KV132" s="33"/>
      <c r="KW132" s="33"/>
      <c r="KX132" s="33"/>
      <c r="KY132" s="33"/>
      <c r="KZ132" s="33"/>
      <c r="LA132" s="33"/>
      <c r="LB132" s="33"/>
      <c r="LC132" s="33"/>
      <c r="LD132" s="33"/>
      <c r="LE132" s="33"/>
      <c r="LF132" s="33"/>
      <c r="LG132" s="33"/>
      <c r="LH132" s="33"/>
      <c r="LI132" s="33"/>
      <c r="LJ132" s="33"/>
      <c r="LK132" s="33"/>
      <c r="LL132" s="33"/>
      <c r="LM132" s="33"/>
      <c r="LN132" s="33"/>
      <c r="LO132" s="33"/>
      <c r="LP132" s="33"/>
      <c r="LQ132" s="33"/>
      <c r="LR132" s="33"/>
      <c r="LS132" s="33"/>
      <c r="LT132" s="33"/>
      <c r="LU132" s="33"/>
      <c r="LV132" s="33"/>
      <c r="LW132" s="33"/>
      <c r="LX132" s="33"/>
      <c r="LY132" s="33"/>
      <c r="LZ132" s="33"/>
      <c r="MA132" s="33"/>
      <c r="MB132" s="33"/>
      <c r="MC132" s="33"/>
      <c r="MD132" s="33"/>
      <c r="ME132" s="33"/>
      <c r="MF132" s="33"/>
      <c r="MG132" s="33"/>
      <c r="MH132" s="33"/>
      <c r="MI132" s="33"/>
      <c r="MJ132" s="33"/>
      <c r="MK132" s="33"/>
      <c r="ML132" s="33"/>
      <c r="MM132" s="33"/>
      <c r="MN132" s="33"/>
      <c r="MO132" s="33"/>
      <c r="MP132" s="33"/>
      <c r="MQ132" s="33"/>
      <c r="MR132" s="33"/>
      <c r="MS132" s="33"/>
      <c r="MT132" s="33"/>
      <c r="MU132" s="33"/>
      <c r="MV132" s="33"/>
      <c r="MW132" s="33"/>
      <c r="MX132" s="33"/>
      <c r="MY132" s="33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</row>
    <row r="133" spans="1:375">
      <c r="A133" s="34"/>
      <c r="B133" s="31">
        <v>0</v>
      </c>
      <c r="C133" s="31">
        <f>IF(A133="",,
COUNTIFS(J133:NZ133,"p",J$4:$NZ$4,"&lt;="&amp;$Q$1)+
COUNTIFS(J133:NZ133,"1",J$4:$NZ$4,"&lt;="&amp;$Q$1)+F133)</f>
        <v>0</v>
      </c>
      <c r="D133" s="31">
        <f t="shared" si="9"/>
        <v>0</v>
      </c>
      <c r="E133" s="31">
        <f t="shared" si="10"/>
        <v>0</v>
      </c>
      <c r="F133" s="31">
        <f t="shared" si="11"/>
        <v>0</v>
      </c>
      <c r="G133" s="31">
        <f>IF(A133="",, COUNTIFS(Settings!G$2:H$1000,"&lt;&gt;",Settings!G$2:H$1000,"&lt;="&amp;Q$1))</f>
        <v>0</v>
      </c>
      <c r="H133" s="31">
        <f>IF(A133="",,COUNTIFS(J$2:$NZ$2,"&lt;&gt;"&amp;Settings!D$2,J$2:$NZ$2,"&lt;&gt;"&amp;Settings!D$3,J$2:$NZ$2,"&lt;&gt;"&amp;Settings!D$4,J$2:$NZ$2,"&lt;&gt;"&amp;Settings!D$5,J$2:$NZ$2,"&lt;&gt;"&amp;Settings!D$6,J$2:$NZ$2,"&lt;&gt;"&amp;Settings!D$7,J$4:$NZ$4,"&lt;="&amp;$Q$1)-D133-G133)</f>
        <v>0</v>
      </c>
      <c r="I133" s="32">
        <v>0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  <c r="IW133" s="33"/>
      <c r="IX133" s="33"/>
      <c r="IY133" s="33"/>
      <c r="IZ133" s="33"/>
      <c r="JA133" s="33"/>
      <c r="JB133" s="33"/>
      <c r="JC133" s="33"/>
      <c r="JD133" s="33"/>
      <c r="JE133" s="33"/>
      <c r="JF133" s="33"/>
      <c r="JG133" s="33"/>
      <c r="JH133" s="33"/>
      <c r="JI133" s="33"/>
      <c r="JJ133" s="33"/>
      <c r="JK133" s="33"/>
      <c r="JL133" s="33"/>
      <c r="JM133" s="33"/>
      <c r="JN133" s="33"/>
      <c r="JO133" s="33"/>
      <c r="JP133" s="33"/>
      <c r="JQ133" s="33"/>
      <c r="JR133" s="33"/>
      <c r="JS133" s="33"/>
      <c r="JT133" s="33"/>
      <c r="JU133" s="33"/>
      <c r="JV133" s="33"/>
      <c r="JW133" s="33"/>
      <c r="JX133" s="33"/>
      <c r="JY133" s="33"/>
      <c r="JZ133" s="33"/>
      <c r="KA133" s="33"/>
      <c r="KB133" s="33"/>
      <c r="KC133" s="33"/>
      <c r="KD133" s="33"/>
      <c r="KE133" s="33"/>
      <c r="KF133" s="33"/>
      <c r="KG133" s="33"/>
      <c r="KH133" s="33"/>
      <c r="KI133" s="33"/>
      <c r="KJ133" s="33"/>
      <c r="KK133" s="33"/>
      <c r="KL133" s="33"/>
      <c r="KM133" s="33"/>
      <c r="KN133" s="33"/>
      <c r="KO133" s="33"/>
      <c r="KP133" s="33"/>
      <c r="KQ133" s="33"/>
      <c r="KR133" s="33"/>
      <c r="KS133" s="33"/>
      <c r="KT133" s="33"/>
      <c r="KU133" s="33"/>
      <c r="KV133" s="33"/>
      <c r="KW133" s="33"/>
      <c r="KX133" s="33"/>
      <c r="KY133" s="33"/>
      <c r="KZ133" s="33"/>
      <c r="LA133" s="33"/>
      <c r="LB133" s="33"/>
      <c r="LC133" s="33"/>
      <c r="LD133" s="33"/>
      <c r="LE133" s="33"/>
      <c r="LF133" s="33"/>
      <c r="LG133" s="33"/>
      <c r="LH133" s="33"/>
      <c r="LI133" s="33"/>
      <c r="LJ133" s="33"/>
      <c r="LK133" s="33"/>
      <c r="LL133" s="33"/>
      <c r="LM133" s="33"/>
      <c r="LN133" s="33"/>
      <c r="LO133" s="33"/>
      <c r="LP133" s="33"/>
      <c r="LQ133" s="33"/>
      <c r="LR133" s="33"/>
      <c r="LS133" s="33"/>
      <c r="LT133" s="33"/>
      <c r="LU133" s="33"/>
      <c r="LV133" s="33"/>
      <c r="LW133" s="33"/>
      <c r="LX133" s="33"/>
      <c r="LY133" s="33"/>
      <c r="LZ133" s="33"/>
      <c r="MA133" s="33"/>
      <c r="MB133" s="33"/>
      <c r="MC133" s="33"/>
      <c r="MD133" s="33"/>
      <c r="ME133" s="33"/>
      <c r="MF133" s="33"/>
      <c r="MG133" s="33"/>
      <c r="MH133" s="33"/>
      <c r="MI133" s="33"/>
      <c r="MJ133" s="33"/>
      <c r="MK133" s="33"/>
      <c r="ML133" s="33"/>
      <c r="MM133" s="33"/>
      <c r="MN133" s="33"/>
      <c r="MO133" s="33"/>
      <c r="MP133" s="33"/>
      <c r="MQ133" s="33"/>
      <c r="MR133" s="33"/>
      <c r="MS133" s="33"/>
      <c r="MT133" s="33"/>
      <c r="MU133" s="33"/>
      <c r="MV133" s="33"/>
      <c r="MW133" s="33"/>
      <c r="MX133" s="33"/>
      <c r="MY133" s="33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</row>
    <row r="134" spans="1:375">
      <c r="A134" s="34"/>
      <c r="B134" s="31">
        <v>0</v>
      </c>
      <c r="C134" s="31">
        <f>IF(A134="",,
COUNTIFS(J134:NZ134,"p",J$4:$NZ$4,"&lt;="&amp;$Q$1)+
COUNTIFS(J134:NZ134,"1",J$4:$NZ$4,"&lt;="&amp;$Q$1)+F134)</f>
        <v>0</v>
      </c>
      <c r="D134" s="31">
        <f t="shared" ref="D134:D197" si="12">IF(A134="",,
COUNTIF(J134:NZ134,"E"))</f>
        <v>0</v>
      </c>
      <c r="E134" s="31">
        <f t="shared" ref="E134:E197" si="13">IF(A134="",,
COUNTIF(J134:NK134,"EA"))</f>
        <v>0</v>
      </c>
      <c r="F134" s="31">
        <f t="shared" ref="F134:F197" si="14">IF(A134="",,
COUNTIF(J134:NK134,"EP"))</f>
        <v>0</v>
      </c>
      <c r="G134" s="31">
        <f>IF(A134="",, COUNTIFS(Settings!G$2:H$1000,"&lt;&gt;",Settings!G$2:H$1000,"&lt;="&amp;Q$1))</f>
        <v>0</v>
      </c>
      <c r="H134" s="31">
        <f>IF(A134="",,COUNTIFS(J$2:$NZ$2,"&lt;&gt;"&amp;Settings!D$2,J$2:$NZ$2,"&lt;&gt;"&amp;Settings!D$3,J$2:$NZ$2,"&lt;&gt;"&amp;Settings!D$4,J$2:$NZ$2,"&lt;&gt;"&amp;Settings!D$5,J$2:$NZ$2,"&lt;&gt;"&amp;Settings!D$6,J$2:$NZ$2,"&lt;&gt;"&amp;Settings!D$7,J$4:$NZ$4,"&lt;="&amp;$Q$1)-D134-G134)</f>
        <v>0</v>
      </c>
      <c r="I134" s="32">
        <v>0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  <c r="IW134" s="33"/>
      <c r="IX134" s="33"/>
      <c r="IY134" s="33"/>
      <c r="IZ134" s="33"/>
      <c r="JA134" s="33"/>
      <c r="JB134" s="33"/>
      <c r="JC134" s="33"/>
      <c r="JD134" s="33"/>
      <c r="JE134" s="33"/>
      <c r="JF134" s="33"/>
      <c r="JG134" s="33"/>
      <c r="JH134" s="33"/>
      <c r="JI134" s="33"/>
      <c r="JJ134" s="33"/>
      <c r="JK134" s="33"/>
      <c r="JL134" s="33"/>
      <c r="JM134" s="33"/>
      <c r="JN134" s="33"/>
      <c r="JO134" s="33"/>
      <c r="JP134" s="33"/>
      <c r="JQ134" s="33"/>
      <c r="JR134" s="33"/>
      <c r="JS134" s="33"/>
      <c r="JT134" s="33"/>
      <c r="JU134" s="33"/>
      <c r="JV134" s="33"/>
      <c r="JW134" s="33"/>
      <c r="JX134" s="33"/>
      <c r="JY134" s="33"/>
      <c r="JZ134" s="33"/>
      <c r="KA134" s="33"/>
      <c r="KB134" s="33"/>
      <c r="KC134" s="33"/>
      <c r="KD134" s="33"/>
      <c r="KE134" s="33"/>
      <c r="KF134" s="33"/>
      <c r="KG134" s="33"/>
      <c r="KH134" s="33"/>
      <c r="KI134" s="33"/>
      <c r="KJ134" s="33"/>
      <c r="KK134" s="33"/>
      <c r="KL134" s="33"/>
      <c r="KM134" s="33"/>
      <c r="KN134" s="33"/>
      <c r="KO134" s="33"/>
      <c r="KP134" s="33"/>
      <c r="KQ134" s="33"/>
      <c r="KR134" s="33"/>
      <c r="KS134" s="33"/>
      <c r="KT134" s="33"/>
      <c r="KU134" s="33"/>
      <c r="KV134" s="33"/>
      <c r="KW134" s="33"/>
      <c r="KX134" s="33"/>
      <c r="KY134" s="33"/>
      <c r="KZ134" s="33"/>
      <c r="LA134" s="33"/>
      <c r="LB134" s="33"/>
      <c r="LC134" s="33"/>
      <c r="LD134" s="33"/>
      <c r="LE134" s="33"/>
      <c r="LF134" s="33"/>
      <c r="LG134" s="33"/>
      <c r="LH134" s="33"/>
      <c r="LI134" s="33"/>
      <c r="LJ134" s="33"/>
      <c r="LK134" s="33"/>
      <c r="LL134" s="33"/>
      <c r="LM134" s="33"/>
      <c r="LN134" s="33"/>
      <c r="LO134" s="33"/>
      <c r="LP134" s="33"/>
      <c r="LQ134" s="33"/>
      <c r="LR134" s="33"/>
      <c r="LS134" s="33"/>
      <c r="LT134" s="33"/>
      <c r="LU134" s="33"/>
      <c r="LV134" s="33"/>
      <c r="LW134" s="33"/>
      <c r="LX134" s="33"/>
      <c r="LY134" s="33"/>
      <c r="LZ134" s="33"/>
      <c r="MA134" s="33"/>
      <c r="MB134" s="33"/>
      <c r="MC134" s="33"/>
      <c r="MD134" s="33"/>
      <c r="ME134" s="33"/>
      <c r="MF134" s="33"/>
      <c r="MG134" s="33"/>
      <c r="MH134" s="33"/>
      <c r="MI134" s="33"/>
      <c r="MJ134" s="33"/>
      <c r="MK134" s="33"/>
      <c r="ML134" s="33"/>
      <c r="MM134" s="33"/>
      <c r="MN134" s="33"/>
      <c r="MO134" s="33"/>
      <c r="MP134" s="33"/>
      <c r="MQ134" s="33"/>
      <c r="MR134" s="33"/>
      <c r="MS134" s="33"/>
      <c r="MT134" s="33"/>
      <c r="MU134" s="33"/>
      <c r="MV134" s="33"/>
      <c r="MW134" s="33"/>
      <c r="MX134" s="33"/>
      <c r="MY134" s="33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</row>
    <row r="135" spans="1:375">
      <c r="A135" s="34"/>
      <c r="B135" s="31">
        <v>0</v>
      </c>
      <c r="C135" s="31">
        <f>IF(A135="",,
COUNTIFS(J135:NZ135,"p",J$4:$NZ$4,"&lt;="&amp;$Q$1)+
COUNTIFS(J135:NZ135,"1",J$4:$NZ$4,"&lt;="&amp;$Q$1)+F135)</f>
        <v>0</v>
      </c>
      <c r="D135" s="31">
        <f t="shared" si="12"/>
        <v>0</v>
      </c>
      <c r="E135" s="31">
        <f t="shared" si="13"/>
        <v>0</v>
      </c>
      <c r="F135" s="31">
        <f t="shared" si="14"/>
        <v>0</v>
      </c>
      <c r="G135" s="31">
        <f>IF(A135="",, COUNTIFS(Settings!G$2:H$1000,"&lt;&gt;",Settings!G$2:H$1000,"&lt;="&amp;Q$1))</f>
        <v>0</v>
      </c>
      <c r="H135" s="31">
        <f>IF(A135="",,COUNTIFS(J$2:$NZ$2,"&lt;&gt;"&amp;Settings!D$2,J$2:$NZ$2,"&lt;&gt;"&amp;Settings!D$3,J$2:$NZ$2,"&lt;&gt;"&amp;Settings!D$4,J$2:$NZ$2,"&lt;&gt;"&amp;Settings!D$5,J$2:$NZ$2,"&lt;&gt;"&amp;Settings!D$6,J$2:$NZ$2,"&lt;&gt;"&amp;Settings!D$7,J$4:$NZ$4,"&lt;="&amp;$Q$1)-D135-G135)</f>
        <v>0</v>
      </c>
      <c r="I135" s="32">
        <v>0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</row>
    <row r="136" spans="1:375">
      <c r="A136" s="34"/>
      <c r="B136" s="31">
        <v>0</v>
      </c>
      <c r="C136" s="31">
        <f>IF(A136="",,
COUNTIFS(J136:NZ136,"p",J$4:$NZ$4,"&lt;="&amp;$Q$1)+
COUNTIFS(J136:NZ136,"1",J$4:$NZ$4,"&lt;="&amp;$Q$1)+F136)</f>
        <v>0</v>
      </c>
      <c r="D136" s="31">
        <f t="shared" si="12"/>
        <v>0</v>
      </c>
      <c r="E136" s="31">
        <f t="shared" si="13"/>
        <v>0</v>
      </c>
      <c r="F136" s="31">
        <f t="shared" si="14"/>
        <v>0</v>
      </c>
      <c r="G136" s="31">
        <f>IF(A136="",, COUNTIFS(Settings!G$2:H$1000,"&lt;&gt;",Settings!G$2:H$1000,"&lt;="&amp;Q$1))</f>
        <v>0</v>
      </c>
      <c r="H136" s="31">
        <f>IF(A136="",,COUNTIFS(J$2:$NZ$2,"&lt;&gt;"&amp;Settings!D$2,J$2:$NZ$2,"&lt;&gt;"&amp;Settings!D$3,J$2:$NZ$2,"&lt;&gt;"&amp;Settings!D$4,J$2:$NZ$2,"&lt;&gt;"&amp;Settings!D$5,J$2:$NZ$2,"&lt;&gt;"&amp;Settings!D$6,J$2:$NZ$2,"&lt;&gt;"&amp;Settings!D$7,J$4:$NZ$4,"&lt;="&amp;$Q$1)-D136-G136)</f>
        <v>0</v>
      </c>
      <c r="I136" s="32">
        <v>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  <c r="IW136" s="33"/>
      <c r="IX136" s="33"/>
      <c r="IY136" s="33"/>
      <c r="IZ136" s="33"/>
      <c r="JA136" s="33"/>
      <c r="JB136" s="33"/>
      <c r="JC136" s="33"/>
      <c r="JD136" s="33"/>
      <c r="JE136" s="33"/>
      <c r="JF136" s="33"/>
      <c r="JG136" s="33"/>
      <c r="JH136" s="33"/>
      <c r="JI136" s="33"/>
      <c r="JJ136" s="33"/>
      <c r="JK136" s="33"/>
      <c r="JL136" s="33"/>
      <c r="JM136" s="33"/>
      <c r="JN136" s="33"/>
      <c r="JO136" s="33"/>
      <c r="JP136" s="33"/>
      <c r="JQ136" s="33"/>
      <c r="JR136" s="33"/>
      <c r="JS136" s="33"/>
      <c r="JT136" s="33"/>
      <c r="JU136" s="33"/>
      <c r="JV136" s="33"/>
      <c r="JW136" s="33"/>
      <c r="JX136" s="33"/>
      <c r="JY136" s="33"/>
      <c r="JZ136" s="33"/>
      <c r="KA136" s="33"/>
      <c r="KB136" s="33"/>
      <c r="KC136" s="33"/>
      <c r="KD136" s="33"/>
      <c r="KE136" s="33"/>
      <c r="KF136" s="33"/>
      <c r="KG136" s="33"/>
      <c r="KH136" s="33"/>
      <c r="KI136" s="33"/>
      <c r="KJ136" s="33"/>
      <c r="KK136" s="33"/>
      <c r="KL136" s="33"/>
      <c r="KM136" s="33"/>
      <c r="KN136" s="33"/>
      <c r="KO136" s="33"/>
      <c r="KP136" s="33"/>
      <c r="KQ136" s="33"/>
      <c r="KR136" s="33"/>
      <c r="KS136" s="33"/>
      <c r="KT136" s="33"/>
      <c r="KU136" s="33"/>
      <c r="KV136" s="33"/>
      <c r="KW136" s="33"/>
      <c r="KX136" s="33"/>
      <c r="KY136" s="33"/>
      <c r="KZ136" s="33"/>
      <c r="LA136" s="33"/>
      <c r="LB136" s="33"/>
      <c r="LC136" s="33"/>
      <c r="LD136" s="33"/>
      <c r="LE136" s="33"/>
      <c r="LF136" s="33"/>
      <c r="LG136" s="33"/>
      <c r="LH136" s="33"/>
      <c r="LI136" s="33"/>
      <c r="LJ136" s="33"/>
      <c r="LK136" s="33"/>
      <c r="LL136" s="33"/>
      <c r="LM136" s="33"/>
      <c r="LN136" s="33"/>
      <c r="LO136" s="33"/>
      <c r="LP136" s="33"/>
      <c r="LQ136" s="33"/>
      <c r="LR136" s="33"/>
      <c r="LS136" s="33"/>
      <c r="LT136" s="33"/>
      <c r="LU136" s="33"/>
      <c r="LV136" s="33"/>
      <c r="LW136" s="33"/>
      <c r="LX136" s="33"/>
      <c r="LY136" s="33"/>
      <c r="LZ136" s="33"/>
      <c r="MA136" s="33"/>
      <c r="MB136" s="33"/>
      <c r="MC136" s="33"/>
      <c r="MD136" s="33"/>
      <c r="ME136" s="33"/>
      <c r="MF136" s="33"/>
      <c r="MG136" s="33"/>
      <c r="MH136" s="33"/>
      <c r="MI136" s="33"/>
      <c r="MJ136" s="33"/>
      <c r="MK136" s="33"/>
      <c r="ML136" s="33"/>
      <c r="MM136" s="33"/>
      <c r="MN136" s="33"/>
      <c r="MO136" s="33"/>
      <c r="MP136" s="33"/>
      <c r="MQ136" s="33"/>
      <c r="MR136" s="33"/>
      <c r="MS136" s="33"/>
      <c r="MT136" s="33"/>
      <c r="MU136" s="33"/>
      <c r="MV136" s="33"/>
      <c r="MW136" s="33"/>
      <c r="MX136" s="33"/>
      <c r="MY136" s="33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</row>
    <row r="137" spans="1:375">
      <c r="A137" s="34"/>
      <c r="B137" s="31">
        <v>0</v>
      </c>
      <c r="C137" s="31">
        <f>IF(A137="",,
COUNTIFS(J137:NZ137,"p",J$4:$NZ$4,"&lt;="&amp;$Q$1)+
COUNTIFS(J137:NZ137,"1",J$4:$NZ$4,"&lt;="&amp;$Q$1)+F137)</f>
        <v>0</v>
      </c>
      <c r="D137" s="31">
        <f t="shared" si="12"/>
        <v>0</v>
      </c>
      <c r="E137" s="31">
        <f t="shared" si="13"/>
        <v>0</v>
      </c>
      <c r="F137" s="31">
        <f t="shared" si="14"/>
        <v>0</v>
      </c>
      <c r="G137" s="31">
        <f>IF(A137="",, COUNTIFS(Settings!G$2:H$1000,"&lt;&gt;",Settings!G$2:H$1000,"&lt;="&amp;Q$1))</f>
        <v>0</v>
      </c>
      <c r="H137" s="31">
        <f>IF(A137="",,COUNTIFS(J$2:$NZ$2,"&lt;&gt;"&amp;Settings!D$2,J$2:$NZ$2,"&lt;&gt;"&amp;Settings!D$3,J$2:$NZ$2,"&lt;&gt;"&amp;Settings!D$4,J$2:$NZ$2,"&lt;&gt;"&amp;Settings!D$5,J$2:$NZ$2,"&lt;&gt;"&amp;Settings!D$6,J$2:$NZ$2,"&lt;&gt;"&amp;Settings!D$7,J$4:$NZ$4,"&lt;="&amp;$Q$1)-D137-G137)</f>
        <v>0</v>
      </c>
      <c r="I137" s="32">
        <v>0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  <c r="IW137" s="33"/>
      <c r="IX137" s="33"/>
      <c r="IY137" s="33"/>
      <c r="IZ137" s="33"/>
      <c r="JA137" s="33"/>
      <c r="JB137" s="33"/>
      <c r="JC137" s="33"/>
      <c r="JD137" s="33"/>
      <c r="JE137" s="33"/>
      <c r="JF137" s="33"/>
      <c r="JG137" s="33"/>
      <c r="JH137" s="33"/>
      <c r="JI137" s="33"/>
      <c r="JJ137" s="33"/>
      <c r="JK137" s="33"/>
      <c r="JL137" s="33"/>
      <c r="JM137" s="33"/>
      <c r="JN137" s="33"/>
      <c r="JO137" s="33"/>
      <c r="JP137" s="33"/>
      <c r="JQ137" s="33"/>
      <c r="JR137" s="33"/>
      <c r="JS137" s="33"/>
      <c r="JT137" s="33"/>
      <c r="JU137" s="33"/>
      <c r="JV137" s="33"/>
      <c r="JW137" s="33"/>
      <c r="JX137" s="33"/>
      <c r="JY137" s="33"/>
      <c r="JZ137" s="33"/>
      <c r="KA137" s="33"/>
      <c r="KB137" s="33"/>
      <c r="KC137" s="33"/>
      <c r="KD137" s="33"/>
      <c r="KE137" s="33"/>
      <c r="KF137" s="33"/>
      <c r="KG137" s="33"/>
      <c r="KH137" s="33"/>
      <c r="KI137" s="33"/>
      <c r="KJ137" s="33"/>
      <c r="KK137" s="33"/>
      <c r="KL137" s="33"/>
      <c r="KM137" s="33"/>
      <c r="KN137" s="33"/>
      <c r="KO137" s="33"/>
      <c r="KP137" s="33"/>
      <c r="KQ137" s="33"/>
      <c r="KR137" s="33"/>
      <c r="KS137" s="33"/>
      <c r="KT137" s="33"/>
      <c r="KU137" s="33"/>
      <c r="KV137" s="33"/>
      <c r="KW137" s="33"/>
      <c r="KX137" s="33"/>
      <c r="KY137" s="33"/>
      <c r="KZ137" s="33"/>
      <c r="LA137" s="33"/>
      <c r="LB137" s="33"/>
      <c r="LC137" s="33"/>
      <c r="LD137" s="33"/>
      <c r="LE137" s="33"/>
      <c r="LF137" s="33"/>
      <c r="LG137" s="33"/>
      <c r="LH137" s="33"/>
      <c r="LI137" s="33"/>
      <c r="LJ137" s="33"/>
      <c r="LK137" s="33"/>
      <c r="LL137" s="33"/>
      <c r="LM137" s="33"/>
      <c r="LN137" s="33"/>
      <c r="LO137" s="33"/>
      <c r="LP137" s="33"/>
      <c r="LQ137" s="33"/>
      <c r="LR137" s="33"/>
      <c r="LS137" s="33"/>
      <c r="LT137" s="33"/>
      <c r="LU137" s="33"/>
      <c r="LV137" s="33"/>
      <c r="LW137" s="33"/>
      <c r="LX137" s="33"/>
      <c r="LY137" s="33"/>
      <c r="LZ137" s="33"/>
      <c r="MA137" s="33"/>
      <c r="MB137" s="33"/>
      <c r="MC137" s="33"/>
      <c r="MD137" s="33"/>
      <c r="ME137" s="33"/>
      <c r="MF137" s="33"/>
      <c r="MG137" s="33"/>
      <c r="MH137" s="33"/>
      <c r="MI137" s="33"/>
      <c r="MJ137" s="33"/>
      <c r="MK137" s="33"/>
      <c r="ML137" s="33"/>
      <c r="MM137" s="33"/>
      <c r="MN137" s="33"/>
      <c r="MO137" s="33"/>
      <c r="MP137" s="33"/>
      <c r="MQ137" s="33"/>
      <c r="MR137" s="33"/>
      <c r="MS137" s="33"/>
      <c r="MT137" s="33"/>
      <c r="MU137" s="33"/>
      <c r="MV137" s="33"/>
      <c r="MW137" s="33"/>
      <c r="MX137" s="33"/>
      <c r="MY137" s="33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</row>
    <row r="138" spans="1:375">
      <c r="A138" s="34"/>
      <c r="B138" s="31">
        <v>0</v>
      </c>
      <c r="C138" s="31">
        <f>IF(A138="",,
COUNTIFS(J138:NZ138,"p",J$4:$NZ$4,"&lt;="&amp;$Q$1)+
COUNTIFS(J138:NZ138,"1",J$4:$NZ$4,"&lt;="&amp;$Q$1)+F138)</f>
        <v>0</v>
      </c>
      <c r="D138" s="31">
        <f t="shared" si="12"/>
        <v>0</v>
      </c>
      <c r="E138" s="31">
        <f t="shared" si="13"/>
        <v>0</v>
      </c>
      <c r="F138" s="31">
        <f t="shared" si="14"/>
        <v>0</v>
      </c>
      <c r="G138" s="31">
        <f>IF(A138="",, COUNTIFS(Settings!G$2:H$1000,"&lt;&gt;",Settings!G$2:H$1000,"&lt;="&amp;Q$1))</f>
        <v>0</v>
      </c>
      <c r="H138" s="31">
        <f>IF(A138="",,COUNTIFS(J$2:$NZ$2,"&lt;&gt;"&amp;Settings!D$2,J$2:$NZ$2,"&lt;&gt;"&amp;Settings!D$3,J$2:$NZ$2,"&lt;&gt;"&amp;Settings!D$4,J$2:$NZ$2,"&lt;&gt;"&amp;Settings!D$5,J$2:$NZ$2,"&lt;&gt;"&amp;Settings!D$6,J$2:$NZ$2,"&lt;&gt;"&amp;Settings!D$7,J$4:$NZ$4,"&lt;="&amp;$Q$1)-D138-G138)</f>
        <v>0</v>
      </c>
      <c r="I138" s="32">
        <v>0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</row>
    <row r="139" spans="1:375">
      <c r="A139" s="34"/>
      <c r="B139" s="31">
        <v>0</v>
      </c>
      <c r="C139" s="31">
        <f>IF(A139="",,
COUNTIFS(J139:NZ139,"p",J$4:$NZ$4,"&lt;="&amp;$Q$1)+
COUNTIFS(J139:NZ139,"1",J$4:$NZ$4,"&lt;="&amp;$Q$1)+F139)</f>
        <v>0</v>
      </c>
      <c r="D139" s="31">
        <f t="shared" si="12"/>
        <v>0</v>
      </c>
      <c r="E139" s="31">
        <f t="shared" si="13"/>
        <v>0</v>
      </c>
      <c r="F139" s="31">
        <f t="shared" si="14"/>
        <v>0</v>
      </c>
      <c r="G139" s="31">
        <f>IF(A139="",, COUNTIFS(Settings!G$2:H$1000,"&lt;&gt;",Settings!G$2:H$1000,"&lt;="&amp;Q$1))</f>
        <v>0</v>
      </c>
      <c r="H139" s="31">
        <f>IF(A139="",,COUNTIFS(J$2:$NZ$2,"&lt;&gt;"&amp;Settings!D$2,J$2:$NZ$2,"&lt;&gt;"&amp;Settings!D$3,J$2:$NZ$2,"&lt;&gt;"&amp;Settings!D$4,J$2:$NZ$2,"&lt;&gt;"&amp;Settings!D$5,J$2:$NZ$2,"&lt;&gt;"&amp;Settings!D$6,J$2:$NZ$2,"&lt;&gt;"&amp;Settings!D$7,J$4:$NZ$4,"&lt;="&amp;$Q$1)-D139-G139)</f>
        <v>0</v>
      </c>
      <c r="I139" s="32">
        <v>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  <c r="KV139" s="33"/>
      <c r="KW139" s="33"/>
      <c r="KX139" s="33"/>
      <c r="KY139" s="33"/>
      <c r="KZ139" s="33"/>
      <c r="LA139" s="33"/>
      <c r="LB139" s="33"/>
      <c r="LC139" s="33"/>
      <c r="LD139" s="33"/>
      <c r="LE139" s="33"/>
      <c r="LF139" s="33"/>
      <c r="LG139" s="33"/>
      <c r="LH139" s="33"/>
      <c r="LI139" s="33"/>
      <c r="LJ139" s="33"/>
      <c r="LK139" s="33"/>
      <c r="LL139" s="33"/>
      <c r="LM139" s="33"/>
      <c r="LN139" s="33"/>
      <c r="LO139" s="33"/>
      <c r="LP139" s="33"/>
      <c r="LQ139" s="33"/>
      <c r="LR139" s="33"/>
      <c r="LS139" s="33"/>
      <c r="LT139" s="33"/>
      <c r="LU139" s="33"/>
      <c r="LV139" s="33"/>
      <c r="LW139" s="33"/>
      <c r="LX139" s="33"/>
      <c r="LY139" s="33"/>
      <c r="LZ139" s="33"/>
      <c r="MA139" s="33"/>
      <c r="MB139" s="33"/>
      <c r="MC139" s="33"/>
      <c r="MD139" s="33"/>
      <c r="ME139" s="33"/>
      <c r="MF139" s="33"/>
      <c r="MG139" s="33"/>
      <c r="MH139" s="33"/>
      <c r="MI139" s="33"/>
      <c r="MJ139" s="33"/>
      <c r="MK139" s="33"/>
      <c r="ML139" s="33"/>
      <c r="MM139" s="33"/>
      <c r="MN139" s="33"/>
      <c r="MO139" s="33"/>
      <c r="MP139" s="33"/>
      <c r="MQ139" s="33"/>
      <c r="MR139" s="33"/>
      <c r="MS139" s="33"/>
      <c r="MT139" s="33"/>
      <c r="MU139" s="33"/>
      <c r="MV139" s="33"/>
      <c r="MW139" s="33"/>
      <c r="MX139" s="33"/>
      <c r="MY139" s="33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</row>
    <row r="140" spans="1:375">
      <c r="A140" s="34"/>
      <c r="B140" s="31">
        <v>0</v>
      </c>
      <c r="C140" s="31">
        <f>IF(A140="",,
COUNTIFS(J140:NZ140,"p",J$4:$NZ$4,"&lt;="&amp;$Q$1)+
COUNTIFS(J140:NZ140,"1",J$4:$NZ$4,"&lt;="&amp;$Q$1)+F140)</f>
        <v>0</v>
      </c>
      <c r="D140" s="31">
        <f t="shared" si="12"/>
        <v>0</v>
      </c>
      <c r="E140" s="31">
        <f t="shared" si="13"/>
        <v>0</v>
      </c>
      <c r="F140" s="31">
        <f t="shared" si="14"/>
        <v>0</v>
      </c>
      <c r="G140" s="31">
        <f>IF(A140="",, COUNTIFS(Settings!G$2:H$1000,"&lt;&gt;",Settings!G$2:H$1000,"&lt;="&amp;Q$1))</f>
        <v>0</v>
      </c>
      <c r="H140" s="31">
        <f>IF(A140="",,COUNTIFS(J$2:$NZ$2,"&lt;&gt;"&amp;Settings!D$2,J$2:$NZ$2,"&lt;&gt;"&amp;Settings!D$3,J$2:$NZ$2,"&lt;&gt;"&amp;Settings!D$4,J$2:$NZ$2,"&lt;&gt;"&amp;Settings!D$5,J$2:$NZ$2,"&lt;&gt;"&amp;Settings!D$6,J$2:$NZ$2,"&lt;&gt;"&amp;Settings!D$7,J$4:$NZ$4,"&lt;="&amp;$Q$1)-D140-G140)</f>
        <v>0</v>
      </c>
      <c r="I140" s="32">
        <v>0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  <c r="IW140" s="33"/>
      <c r="IX140" s="33"/>
      <c r="IY140" s="33"/>
      <c r="IZ140" s="33"/>
      <c r="JA140" s="33"/>
      <c r="JB140" s="33"/>
      <c r="JC140" s="33"/>
      <c r="JD140" s="33"/>
      <c r="JE140" s="33"/>
      <c r="JF140" s="33"/>
      <c r="JG140" s="33"/>
      <c r="JH140" s="33"/>
      <c r="JI140" s="33"/>
      <c r="JJ140" s="33"/>
      <c r="JK140" s="33"/>
      <c r="JL140" s="33"/>
      <c r="JM140" s="33"/>
      <c r="JN140" s="33"/>
      <c r="JO140" s="33"/>
      <c r="JP140" s="33"/>
      <c r="JQ140" s="33"/>
      <c r="JR140" s="33"/>
      <c r="JS140" s="33"/>
      <c r="JT140" s="33"/>
      <c r="JU140" s="33"/>
      <c r="JV140" s="33"/>
      <c r="JW140" s="33"/>
      <c r="JX140" s="33"/>
      <c r="JY140" s="33"/>
      <c r="JZ140" s="33"/>
      <c r="KA140" s="33"/>
      <c r="KB140" s="33"/>
      <c r="KC140" s="33"/>
      <c r="KD140" s="33"/>
      <c r="KE140" s="33"/>
      <c r="KF140" s="33"/>
      <c r="KG140" s="33"/>
      <c r="KH140" s="33"/>
      <c r="KI140" s="33"/>
      <c r="KJ140" s="33"/>
      <c r="KK140" s="33"/>
      <c r="KL140" s="33"/>
      <c r="KM140" s="33"/>
      <c r="KN140" s="33"/>
      <c r="KO140" s="33"/>
      <c r="KP140" s="33"/>
      <c r="KQ140" s="33"/>
      <c r="KR140" s="33"/>
      <c r="KS140" s="33"/>
      <c r="KT140" s="33"/>
      <c r="KU140" s="33"/>
      <c r="KV140" s="33"/>
      <c r="KW140" s="33"/>
      <c r="KX140" s="33"/>
      <c r="KY140" s="33"/>
      <c r="KZ140" s="33"/>
      <c r="LA140" s="33"/>
      <c r="LB140" s="33"/>
      <c r="LC140" s="33"/>
      <c r="LD140" s="33"/>
      <c r="LE140" s="33"/>
      <c r="LF140" s="33"/>
      <c r="LG140" s="33"/>
      <c r="LH140" s="33"/>
      <c r="LI140" s="33"/>
      <c r="LJ140" s="33"/>
      <c r="LK140" s="33"/>
      <c r="LL140" s="33"/>
      <c r="LM140" s="33"/>
      <c r="LN140" s="33"/>
      <c r="LO140" s="33"/>
      <c r="LP140" s="33"/>
      <c r="LQ140" s="33"/>
      <c r="LR140" s="33"/>
      <c r="LS140" s="33"/>
      <c r="LT140" s="33"/>
      <c r="LU140" s="33"/>
      <c r="LV140" s="33"/>
      <c r="LW140" s="33"/>
      <c r="LX140" s="33"/>
      <c r="LY140" s="33"/>
      <c r="LZ140" s="33"/>
      <c r="MA140" s="33"/>
      <c r="MB140" s="33"/>
      <c r="MC140" s="33"/>
      <c r="MD140" s="33"/>
      <c r="ME140" s="33"/>
      <c r="MF140" s="33"/>
      <c r="MG140" s="33"/>
      <c r="MH140" s="33"/>
      <c r="MI140" s="33"/>
      <c r="MJ140" s="33"/>
      <c r="MK140" s="33"/>
      <c r="ML140" s="33"/>
      <c r="MM140" s="33"/>
      <c r="MN140" s="33"/>
      <c r="MO140" s="33"/>
      <c r="MP140" s="33"/>
      <c r="MQ140" s="33"/>
      <c r="MR140" s="33"/>
      <c r="MS140" s="33"/>
      <c r="MT140" s="33"/>
      <c r="MU140" s="33"/>
      <c r="MV140" s="33"/>
      <c r="MW140" s="33"/>
      <c r="MX140" s="33"/>
      <c r="MY140" s="33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</row>
    <row r="141" spans="1:375">
      <c r="A141" s="34"/>
      <c r="B141" s="31">
        <v>0</v>
      </c>
      <c r="C141" s="31">
        <f>IF(A141="",,
COUNTIFS(J141:NZ141,"p",J$4:$NZ$4,"&lt;="&amp;$Q$1)+
COUNTIFS(J141:NZ141,"1",J$4:$NZ$4,"&lt;="&amp;$Q$1)+F141)</f>
        <v>0</v>
      </c>
      <c r="D141" s="31">
        <f t="shared" si="12"/>
        <v>0</v>
      </c>
      <c r="E141" s="31">
        <f t="shared" si="13"/>
        <v>0</v>
      </c>
      <c r="F141" s="31">
        <f t="shared" si="14"/>
        <v>0</v>
      </c>
      <c r="G141" s="31">
        <f>IF(A141="",, COUNTIFS(Settings!G$2:H$1000,"&lt;&gt;",Settings!G$2:H$1000,"&lt;="&amp;Q$1))</f>
        <v>0</v>
      </c>
      <c r="H141" s="31">
        <f>IF(A141="",,COUNTIFS(J$2:$NZ$2,"&lt;&gt;"&amp;Settings!D$2,J$2:$NZ$2,"&lt;&gt;"&amp;Settings!D$3,J$2:$NZ$2,"&lt;&gt;"&amp;Settings!D$4,J$2:$NZ$2,"&lt;&gt;"&amp;Settings!D$5,J$2:$NZ$2,"&lt;&gt;"&amp;Settings!D$6,J$2:$NZ$2,"&lt;&gt;"&amp;Settings!D$7,J$4:$NZ$4,"&lt;="&amp;$Q$1)-D141-G141)</f>
        <v>0</v>
      </c>
      <c r="I141" s="32">
        <v>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</row>
    <row r="142" spans="1:375">
      <c r="A142" s="34"/>
      <c r="B142" s="31">
        <v>0</v>
      </c>
      <c r="C142" s="31">
        <f>IF(A142="",,
COUNTIFS(J142:NZ142,"p",J$4:$NZ$4,"&lt;="&amp;$Q$1)+
COUNTIFS(J142:NZ142,"1",J$4:$NZ$4,"&lt;="&amp;$Q$1)+F142)</f>
        <v>0</v>
      </c>
      <c r="D142" s="31">
        <f t="shared" si="12"/>
        <v>0</v>
      </c>
      <c r="E142" s="31">
        <f t="shared" si="13"/>
        <v>0</v>
      </c>
      <c r="F142" s="31">
        <f t="shared" si="14"/>
        <v>0</v>
      </c>
      <c r="G142" s="31">
        <f>IF(A142="",, COUNTIFS(Settings!G$2:H$1000,"&lt;&gt;",Settings!G$2:H$1000,"&lt;="&amp;Q$1))</f>
        <v>0</v>
      </c>
      <c r="H142" s="31">
        <f>IF(A142="",,COUNTIFS(J$2:$NZ$2,"&lt;&gt;"&amp;Settings!D$2,J$2:$NZ$2,"&lt;&gt;"&amp;Settings!D$3,J$2:$NZ$2,"&lt;&gt;"&amp;Settings!D$4,J$2:$NZ$2,"&lt;&gt;"&amp;Settings!D$5,J$2:$NZ$2,"&lt;&gt;"&amp;Settings!D$6,J$2:$NZ$2,"&lt;&gt;"&amp;Settings!D$7,J$4:$NZ$4,"&lt;="&amp;$Q$1)-D142-G142)</f>
        <v>0</v>
      </c>
      <c r="I142" s="32">
        <v>0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  <c r="IW142" s="33"/>
      <c r="IX142" s="33"/>
      <c r="IY142" s="33"/>
      <c r="IZ142" s="33"/>
      <c r="JA142" s="33"/>
      <c r="JB142" s="33"/>
      <c r="JC142" s="33"/>
      <c r="JD142" s="33"/>
      <c r="JE142" s="33"/>
      <c r="JF142" s="33"/>
      <c r="JG142" s="33"/>
      <c r="JH142" s="33"/>
      <c r="JI142" s="33"/>
      <c r="JJ142" s="33"/>
      <c r="JK142" s="33"/>
      <c r="JL142" s="33"/>
      <c r="JM142" s="33"/>
      <c r="JN142" s="33"/>
      <c r="JO142" s="33"/>
      <c r="JP142" s="33"/>
      <c r="JQ142" s="33"/>
      <c r="JR142" s="33"/>
      <c r="JS142" s="33"/>
      <c r="JT142" s="33"/>
      <c r="JU142" s="33"/>
      <c r="JV142" s="33"/>
      <c r="JW142" s="33"/>
      <c r="JX142" s="33"/>
      <c r="JY142" s="33"/>
      <c r="JZ142" s="33"/>
      <c r="KA142" s="33"/>
      <c r="KB142" s="33"/>
      <c r="KC142" s="33"/>
      <c r="KD142" s="33"/>
      <c r="KE142" s="33"/>
      <c r="KF142" s="33"/>
      <c r="KG142" s="33"/>
      <c r="KH142" s="33"/>
      <c r="KI142" s="33"/>
      <c r="KJ142" s="33"/>
      <c r="KK142" s="33"/>
      <c r="KL142" s="33"/>
      <c r="KM142" s="33"/>
      <c r="KN142" s="33"/>
      <c r="KO142" s="33"/>
      <c r="KP142" s="33"/>
      <c r="KQ142" s="33"/>
      <c r="KR142" s="33"/>
      <c r="KS142" s="33"/>
      <c r="KT142" s="33"/>
      <c r="KU142" s="33"/>
      <c r="KV142" s="33"/>
      <c r="KW142" s="33"/>
      <c r="KX142" s="33"/>
      <c r="KY142" s="33"/>
      <c r="KZ142" s="33"/>
      <c r="LA142" s="33"/>
      <c r="LB142" s="33"/>
      <c r="LC142" s="33"/>
      <c r="LD142" s="33"/>
      <c r="LE142" s="33"/>
      <c r="LF142" s="33"/>
      <c r="LG142" s="33"/>
      <c r="LH142" s="33"/>
      <c r="LI142" s="33"/>
      <c r="LJ142" s="33"/>
      <c r="LK142" s="33"/>
      <c r="LL142" s="33"/>
      <c r="LM142" s="33"/>
      <c r="LN142" s="33"/>
      <c r="LO142" s="33"/>
      <c r="LP142" s="33"/>
      <c r="LQ142" s="33"/>
      <c r="LR142" s="33"/>
      <c r="LS142" s="33"/>
      <c r="LT142" s="33"/>
      <c r="LU142" s="33"/>
      <c r="LV142" s="33"/>
      <c r="LW142" s="33"/>
      <c r="LX142" s="33"/>
      <c r="LY142" s="33"/>
      <c r="LZ142" s="33"/>
      <c r="MA142" s="33"/>
      <c r="MB142" s="33"/>
      <c r="MC142" s="33"/>
      <c r="MD142" s="33"/>
      <c r="ME142" s="33"/>
      <c r="MF142" s="33"/>
      <c r="MG142" s="33"/>
      <c r="MH142" s="33"/>
      <c r="MI142" s="33"/>
      <c r="MJ142" s="33"/>
      <c r="MK142" s="33"/>
      <c r="ML142" s="33"/>
      <c r="MM142" s="33"/>
      <c r="MN142" s="33"/>
      <c r="MO142" s="33"/>
      <c r="MP142" s="33"/>
      <c r="MQ142" s="33"/>
      <c r="MR142" s="33"/>
      <c r="MS142" s="33"/>
      <c r="MT142" s="33"/>
      <c r="MU142" s="33"/>
      <c r="MV142" s="33"/>
      <c r="MW142" s="33"/>
      <c r="MX142" s="33"/>
      <c r="MY142" s="33"/>
      <c r="MZ142" s="33"/>
      <c r="NA142" s="33"/>
      <c r="NB142" s="33"/>
      <c r="NC142" s="33"/>
      <c r="ND142" s="33"/>
      <c r="NE142" s="33"/>
      <c r="NF142" s="33"/>
      <c r="NG142" s="33"/>
      <c r="NH142" s="33"/>
      <c r="NI142" s="33"/>
      <c r="NJ142" s="33"/>
      <c r="NK142" s="33"/>
    </row>
    <row r="143" spans="1:375">
      <c r="A143" s="34"/>
      <c r="B143" s="31">
        <v>0</v>
      </c>
      <c r="C143" s="31">
        <f>IF(A143="",,
COUNTIFS(J143:NZ143,"p",J$4:$NZ$4,"&lt;="&amp;$Q$1)+
COUNTIFS(J143:NZ143,"1",J$4:$NZ$4,"&lt;="&amp;$Q$1)+F143)</f>
        <v>0</v>
      </c>
      <c r="D143" s="31">
        <f t="shared" si="12"/>
        <v>0</v>
      </c>
      <c r="E143" s="31">
        <f t="shared" si="13"/>
        <v>0</v>
      </c>
      <c r="F143" s="31">
        <f t="shared" si="14"/>
        <v>0</v>
      </c>
      <c r="G143" s="31">
        <f>IF(A143="",, COUNTIFS(Settings!G$2:H$1000,"&lt;&gt;",Settings!G$2:H$1000,"&lt;="&amp;Q$1))</f>
        <v>0</v>
      </c>
      <c r="H143" s="31">
        <f>IF(A143="",,COUNTIFS(J$2:$NZ$2,"&lt;&gt;"&amp;Settings!D$2,J$2:$NZ$2,"&lt;&gt;"&amp;Settings!D$3,J$2:$NZ$2,"&lt;&gt;"&amp;Settings!D$4,J$2:$NZ$2,"&lt;&gt;"&amp;Settings!D$5,J$2:$NZ$2,"&lt;&gt;"&amp;Settings!D$6,J$2:$NZ$2,"&lt;&gt;"&amp;Settings!D$7,J$4:$NZ$4,"&lt;="&amp;$Q$1)-D143-G143)</f>
        <v>0</v>
      </c>
      <c r="I143" s="32">
        <v>0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  <c r="KV143" s="33"/>
      <c r="KW143" s="33"/>
      <c r="KX143" s="33"/>
      <c r="KY143" s="33"/>
      <c r="KZ143" s="33"/>
      <c r="LA143" s="33"/>
      <c r="LB143" s="33"/>
      <c r="LC143" s="33"/>
      <c r="LD143" s="33"/>
      <c r="LE143" s="33"/>
      <c r="LF143" s="33"/>
      <c r="LG143" s="33"/>
      <c r="LH143" s="33"/>
      <c r="LI143" s="33"/>
      <c r="LJ143" s="33"/>
      <c r="LK143" s="33"/>
      <c r="LL143" s="33"/>
      <c r="LM143" s="33"/>
      <c r="LN143" s="33"/>
      <c r="LO143" s="33"/>
      <c r="LP143" s="33"/>
      <c r="LQ143" s="33"/>
      <c r="LR143" s="33"/>
      <c r="LS143" s="33"/>
      <c r="LT143" s="33"/>
      <c r="LU143" s="33"/>
      <c r="LV143" s="33"/>
      <c r="LW143" s="33"/>
      <c r="LX143" s="33"/>
      <c r="LY143" s="33"/>
      <c r="LZ143" s="33"/>
      <c r="MA143" s="33"/>
      <c r="MB143" s="33"/>
      <c r="MC143" s="33"/>
      <c r="MD143" s="33"/>
      <c r="ME143" s="33"/>
      <c r="MF143" s="33"/>
      <c r="MG143" s="33"/>
      <c r="MH143" s="33"/>
      <c r="MI143" s="33"/>
      <c r="MJ143" s="33"/>
      <c r="MK143" s="33"/>
      <c r="ML143" s="33"/>
      <c r="MM143" s="33"/>
      <c r="MN143" s="33"/>
      <c r="MO143" s="33"/>
      <c r="MP143" s="33"/>
      <c r="MQ143" s="33"/>
      <c r="MR143" s="33"/>
      <c r="MS143" s="33"/>
      <c r="MT143" s="33"/>
      <c r="MU143" s="33"/>
      <c r="MV143" s="33"/>
      <c r="MW143" s="33"/>
      <c r="MX143" s="33"/>
      <c r="MY143" s="33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</row>
    <row r="144" spans="1:375">
      <c r="A144" s="34"/>
      <c r="B144" s="31">
        <v>0</v>
      </c>
      <c r="C144" s="31">
        <f>IF(A144="",,
COUNTIFS(J144:NZ144,"p",J$4:$NZ$4,"&lt;="&amp;$Q$1)+
COUNTIFS(J144:NZ144,"1",J$4:$NZ$4,"&lt;="&amp;$Q$1)+F144)</f>
        <v>0</v>
      </c>
      <c r="D144" s="31">
        <f t="shared" si="12"/>
        <v>0</v>
      </c>
      <c r="E144" s="31">
        <f t="shared" si="13"/>
        <v>0</v>
      </c>
      <c r="F144" s="31">
        <f t="shared" si="14"/>
        <v>0</v>
      </c>
      <c r="G144" s="31">
        <f>IF(A144="",, COUNTIFS(Settings!G$2:H$1000,"&lt;&gt;",Settings!G$2:H$1000,"&lt;="&amp;Q$1))</f>
        <v>0</v>
      </c>
      <c r="H144" s="31">
        <f>IF(A144="",,COUNTIFS(J$2:$NZ$2,"&lt;&gt;"&amp;Settings!D$2,J$2:$NZ$2,"&lt;&gt;"&amp;Settings!D$3,J$2:$NZ$2,"&lt;&gt;"&amp;Settings!D$4,J$2:$NZ$2,"&lt;&gt;"&amp;Settings!D$5,J$2:$NZ$2,"&lt;&gt;"&amp;Settings!D$6,J$2:$NZ$2,"&lt;&gt;"&amp;Settings!D$7,J$4:$NZ$4,"&lt;="&amp;$Q$1)-D144-G144)</f>
        <v>0</v>
      </c>
      <c r="I144" s="32">
        <v>0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  <c r="IW144" s="33"/>
      <c r="IX144" s="33"/>
      <c r="IY144" s="33"/>
      <c r="IZ144" s="33"/>
      <c r="JA144" s="33"/>
      <c r="JB144" s="33"/>
      <c r="JC144" s="33"/>
      <c r="JD144" s="33"/>
      <c r="JE144" s="33"/>
      <c r="JF144" s="33"/>
      <c r="JG144" s="33"/>
      <c r="JH144" s="33"/>
      <c r="JI144" s="33"/>
      <c r="JJ144" s="33"/>
      <c r="JK144" s="33"/>
      <c r="JL144" s="33"/>
      <c r="JM144" s="33"/>
      <c r="JN144" s="33"/>
      <c r="JO144" s="33"/>
      <c r="JP144" s="33"/>
      <c r="JQ144" s="33"/>
      <c r="JR144" s="33"/>
      <c r="JS144" s="33"/>
      <c r="JT144" s="33"/>
      <c r="JU144" s="33"/>
      <c r="JV144" s="33"/>
      <c r="JW144" s="33"/>
      <c r="JX144" s="33"/>
      <c r="JY144" s="33"/>
      <c r="JZ144" s="33"/>
      <c r="KA144" s="33"/>
      <c r="KB144" s="33"/>
      <c r="KC144" s="33"/>
      <c r="KD144" s="33"/>
      <c r="KE144" s="33"/>
      <c r="KF144" s="33"/>
      <c r="KG144" s="33"/>
      <c r="KH144" s="33"/>
      <c r="KI144" s="33"/>
      <c r="KJ144" s="33"/>
      <c r="KK144" s="33"/>
      <c r="KL144" s="33"/>
      <c r="KM144" s="33"/>
      <c r="KN144" s="33"/>
      <c r="KO144" s="33"/>
      <c r="KP144" s="33"/>
      <c r="KQ144" s="33"/>
      <c r="KR144" s="33"/>
      <c r="KS144" s="33"/>
      <c r="KT144" s="33"/>
      <c r="KU144" s="33"/>
      <c r="KV144" s="33"/>
      <c r="KW144" s="33"/>
      <c r="KX144" s="33"/>
      <c r="KY144" s="33"/>
      <c r="KZ144" s="33"/>
      <c r="LA144" s="33"/>
      <c r="LB144" s="33"/>
      <c r="LC144" s="33"/>
      <c r="LD144" s="33"/>
      <c r="LE144" s="33"/>
      <c r="LF144" s="33"/>
      <c r="LG144" s="33"/>
      <c r="LH144" s="33"/>
      <c r="LI144" s="33"/>
      <c r="LJ144" s="33"/>
      <c r="LK144" s="33"/>
      <c r="LL144" s="33"/>
      <c r="LM144" s="33"/>
      <c r="LN144" s="33"/>
      <c r="LO144" s="33"/>
      <c r="LP144" s="33"/>
      <c r="LQ144" s="33"/>
      <c r="LR144" s="33"/>
      <c r="LS144" s="33"/>
      <c r="LT144" s="33"/>
      <c r="LU144" s="33"/>
      <c r="LV144" s="33"/>
      <c r="LW144" s="33"/>
      <c r="LX144" s="33"/>
      <c r="LY144" s="33"/>
      <c r="LZ144" s="33"/>
      <c r="MA144" s="33"/>
      <c r="MB144" s="33"/>
      <c r="MC144" s="33"/>
      <c r="MD144" s="33"/>
      <c r="ME144" s="33"/>
      <c r="MF144" s="33"/>
      <c r="MG144" s="33"/>
      <c r="MH144" s="33"/>
      <c r="MI144" s="33"/>
      <c r="MJ144" s="33"/>
      <c r="MK144" s="33"/>
      <c r="ML144" s="33"/>
      <c r="MM144" s="33"/>
      <c r="MN144" s="33"/>
      <c r="MO144" s="33"/>
      <c r="MP144" s="33"/>
      <c r="MQ144" s="33"/>
      <c r="MR144" s="33"/>
      <c r="MS144" s="33"/>
      <c r="MT144" s="33"/>
      <c r="MU144" s="33"/>
      <c r="MV144" s="33"/>
      <c r="MW144" s="33"/>
      <c r="MX144" s="33"/>
      <c r="MY144" s="33"/>
      <c r="MZ144" s="33"/>
      <c r="NA144" s="33"/>
      <c r="NB144" s="33"/>
      <c r="NC144" s="33"/>
      <c r="ND144" s="33"/>
      <c r="NE144" s="33"/>
      <c r="NF144" s="33"/>
      <c r="NG144" s="33"/>
      <c r="NH144" s="33"/>
      <c r="NI144" s="33"/>
      <c r="NJ144" s="33"/>
      <c r="NK144" s="33"/>
    </row>
    <row r="145" spans="1:375">
      <c r="A145" s="34"/>
      <c r="B145" s="31">
        <v>0</v>
      </c>
      <c r="C145" s="31">
        <f>IF(A145="",,
COUNTIFS(J145:NZ145,"p",J$4:$NZ$4,"&lt;="&amp;$Q$1)+
COUNTIFS(J145:NZ145,"1",J$4:$NZ$4,"&lt;="&amp;$Q$1)+F145)</f>
        <v>0</v>
      </c>
      <c r="D145" s="31">
        <f t="shared" si="12"/>
        <v>0</v>
      </c>
      <c r="E145" s="31">
        <f t="shared" si="13"/>
        <v>0</v>
      </c>
      <c r="F145" s="31">
        <f t="shared" si="14"/>
        <v>0</v>
      </c>
      <c r="G145" s="31">
        <f>IF(A145="",, COUNTIFS(Settings!G$2:H$1000,"&lt;&gt;",Settings!G$2:H$1000,"&lt;="&amp;Q$1))</f>
        <v>0</v>
      </c>
      <c r="H145" s="31">
        <f>IF(A145="",,COUNTIFS(J$2:$NZ$2,"&lt;&gt;"&amp;Settings!D$2,J$2:$NZ$2,"&lt;&gt;"&amp;Settings!D$3,J$2:$NZ$2,"&lt;&gt;"&amp;Settings!D$4,J$2:$NZ$2,"&lt;&gt;"&amp;Settings!D$5,J$2:$NZ$2,"&lt;&gt;"&amp;Settings!D$6,J$2:$NZ$2,"&lt;&gt;"&amp;Settings!D$7,J$4:$NZ$4,"&lt;="&amp;$Q$1)-D145-G145)</f>
        <v>0</v>
      </c>
      <c r="I145" s="32">
        <v>0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  <c r="IU145" s="33"/>
      <c r="IV145" s="33"/>
      <c r="IW145" s="33"/>
      <c r="IX145" s="33"/>
      <c r="IY145" s="33"/>
      <c r="IZ145" s="33"/>
      <c r="JA145" s="33"/>
      <c r="JB145" s="33"/>
      <c r="JC145" s="33"/>
      <c r="JD145" s="33"/>
      <c r="JE145" s="33"/>
      <c r="JF145" s="33"/>
      <c r="JG145" s="33"/>
      <c r="JH145" s="33"/>
      <c r="JI145" s="33"/>
      <c r="JJ145" s="33"/>
      <c r="JK145" s="33"/>
      <c r="JL145" s="33"/>
      <c r="JM145" s="33"/>
      <c r="JN145" s="33"/>
      <c r="JO145" s="33"/>
      <c r="JP145" s="33"/>
      <c r="JQ145" s="33"/>
      <c r="JR145" s="33"/>
      <c r="JS145" s="33"/>
      <c r="JT145" s="33"/>
      <c r="JU145" s="33"/>
      <c r="JV145" s="33"/>
      <c r="JW145" s="33"/>
      <c r="JX145" s="33"/>
      <c r="JY145" s="33"/>
      <c r="JZ145" s="33"/>
      <c r="KA145" s="33"/>
      <c r="KB145" s="33"/>
      <c r="KC145" s="33"/>
      <c r="KD145" s="33"/>
      <c r="KE145" s="33"/>
      <c r="KF145" s="33"/>
      <c r="KG145" s="33"/>
      <c r="KH145" s="33"/>
      <c r="KI145" s="33"/>
      <c r="KJ145" s="33"/>
      <c r="KK145" s="33"/>
      <c r="KL145" s="33"/>
      <c r="KM145" s="33"/>
      <c r="KN145" s="33"/>
      <c r="KO145" s="33"/>
      <c r="KP145" s="33"/>
      <c r="KQ145" s="33"/>
      <c r="KR145" s="33"/>
      <c r="KS145" s="33"/>
      <c r="KT145" s="33"/>
      <c r="KU145" s="33"/>
      <c r="KV145" s="33"/>
      <c r="KW145" s="33"/>
      <c r="KX145" s="33"/>
      <c r="KY145" s="33"/>
      <c r="KZ145" s="33"/>
      <c r="LA145" s="33"/>
      <c r="LB145" s="33"/>
      <c r="LC145" s="33"/>
      <c r="LD145" s="33"/>
      <c r="LE145" s="33"/>
      <c r="LF145" s="33"/>
      <c r="LG145" s="33"/>
      <c r="LH145" s="33"/>
      <c r="LI145" s="33"/>
      <c r="LJ145" s="33"/>
      <c r="LK145" s="33"/>
      <c r="LL145" s="33"/>
      <c r="LM145" s="33"/>
      <c r="LN145" s="33"/>
      <c r="LO145" s="33"/>
      <c r="LP145" s="33"/>
      <c r="LQ145" s="33"/>
      <c r="LR145" s="33"/>
      <c r="LS145" s="33"/>
      <c r="LT145" s="33"/>
      <c r="LU145" s="33"/>
      <c r="LV145" s="33"/>
      <c r="LW145" s="33"/>
      <c r="LX145" s="33"/>
      <c r="LY145" s="33"/>
      <c r="LZ145" s="33"/>
      <c r="MA145" s="33"/>
      <c r="MB145" s="33"/>
      <c r="MC145" s="33"/>
      <c r="MD145" s="33"/>
      <c r="ME145" s="33"/>
      <c r="MF145" s="33"/>
      <c r="MG145" s="33"/>
      <c r="MH145" s="33"/>
      <c r="MI145" s="33"/>
      <c r="MJ145" s="33"/>
      <c r="MK145" s="33"/>
      <c r="ML145" s="33"/>
      <c r="MM145" s="33"/>
      <c r="MN145" s="33"/>
      <c r="MO145" s="33"/>
      <c r="MP145" s="33"/>
      <c r="MQ145" s="33"/>
      <c r="MR145" s="33"/>
      <c r="MS145" s="33"/>
      <c r="MT145" s="33"/>
      <c r="MU145" s="33"/>
      <c r="MV145" s="33"/>
      <c r="MW145" s="33"/>
      <c r="MX145" s="33"/>
      <c r="MY145" s="33"/>
      <c r="MZ145" s="33"/>
      <c r="NA145" s="33"/>
      <c r="NB145" s="33"/>
      <c r="NC145" s="33"/>
      <c r="ND145" s="33"/>
      <c r="NE145" s="33"/>
      <c r="NF145" s="33"/>
      <c r="NG145" s="33"/>
      <c r="NH145" s="33"/>
      <c r="NI145" s="33"/>
      <c r="NJ145" s="33"/>
      <c r="NK145" s="33"/>
    </row>
    <row r="146" spans="1:375">
      <c r="A146" s="34"/>
      <c r="B146" s="31">
        <v>0</v>
      </c>
      <c r="C146" s="31">
        <f>IF(A146="",,
COUNTIFS(J146:NZ146,"p",J$4:$NZ$4,"&lt;="&amp;$Q$1)+
COUNTIFS(J146:NZ146,"1",J$4:$NZ$4,"&lt;="&amp;$Q$1)+F146)</f>
        <v>0</v>
      </c>
      <c r="D146" s="31">
        <f t="shared" si="12"/>
        <v>0</v>
      </c>
      <c r="E146" s="31">
        <f t="shared" si="13"/>
        <v>0</v>
      </c>
      <c r="F146" s="31">
        <f t="shared" si="14"/>
        <v>0</v>
      </c>
      <c r="G146" s="31">
        <f>IF(A146="",, COUNTIFS(Settings!G$2:H$1000,"&lt;&gt;",Settings!G$2:H$1000,"&lt;="&amp;Q$1))</f>
        <v>0</v>
      </c>
      <c r="H146" s="31">
        <f>IF(A146="",,COUNTIFS(J$2:$NZ$2,"&lt;&gt;"&amp;Settings!D$2,J$2:$NZ$2,"&lt;&gt;"&amp;Settings!D$3,J$2:$NZ$2,"&lt;&gt;"&amp;Settings!D$4,J$2:$NZ$2,"&lt;&gt;"&amp;Settings!D$5,J$2:$NZ$2,"&lt;&gt;"&amp;Settings!D$6,J$2:$NZ$2,"&lt;&gt;"&amp;Settings!D$7,J$4:$NZ$4,"&lt;="&amp;$Q$1)-D146-G146)</f>
        <v>0</v>
      </c>
      <c r="I146" s="32">
        <v>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  <c r="IW146" s="33"/>
      <c r="IX146" s="33"/>
      <c r="IY146" s="33"/>
      <c r="IZ146" s="33"/>
      <c r="JA146" s="33"/>
      <c r="JB146" s="33"/>
      <c r="JC146" s="33"/>
      <c r="JD146" s="33"/>
      <c r="JE146" s="33"/>
      <c r="JF146" s="33"/>
      <c r="JG146" s="33"/>
      <c r="JH146" s="33"/>
      <c r="JI146" s="33"/>
      <c r="JJ146" s="33"/>
      <c r="JK146" s="33"/>
      <c r="JL146" s="33"/>
      <c r="JM146" s="33"/>
      <c r="JN146" s="33"/>
      <c r="JO146" s="33"/>
      <c r="JP146" s="33"/>
      <c r="JQ146" s="33"/>
      <c r="JR146" s="33"/>
      <c r="JS146" s="33"/>
      <c r="JT146" s="33"/>
      <c r="JU146" s="33"/>
      <c r="JV146" s="33"/>
      <c r="JW146" s="33"/>
      <c r="JX146" s="33"/>
      <c r="JY146" s="33"/>
      <c r="JZ146" s="33"/>
      <c r="KA146" s="33"/>
      <c r="KB146" s="33"/>
      <c r="KC146" s="33"/>
      <c r="KD146" s="33"/>
      <c r="KE146" s="33"/>
      <c r="KF146" s="33"/>
      <c r="KG146" s="33"/>
      <c r="KH146" s="33"/>
      <c r="KI146" s="33"/>
      <c r="KJ146" s="33"/>
      <c r="KK146" s="33"/>
      <c r="KL146" s="33"/>
      <c r="KM146" s="33"/>
      <c r="KN146" s="33"/>
      <c r="KO146" s="33"/>
      <c r="KP146" s="33"/>
      <c r="KQ146" s="33"/>
      <c r="KR146" s="33"/>
      <c r="KS146" s="33"/>
      <c r="KT146" s="33"/>
      <c r="KU146" s="33"/>
      <c r="KV146" s="33"/>
      <c r="KW146" s="33"/>
      <c r="KX146" s="33"/>
      <c r="KY146" s="33"/>
      <c r="KZ146" s="33"/>
      <c r="LA146" s="33"/>
      <c r="LB146" s="33"/>
      <c r="LC146" s="33"/>
      <c r="LD146" s="33"/>
      <c r="LE146" s="33"/>
      <c r="LF146" s="33"/>
      <c r="LG146" s="33"/>
      <c r="LH146" s="33"/>
      <c r="LI146" s="33"/>
      <c r="LJ146" s="33"/>
      <c r="LK146" s="33"/>
      <c r="LL146" s="33"/>
      <c r="LM146" s="33"/>
      <c r="LN146" s="33"/>
      <c r="LO146" s="33"/>
      <c r="LP146" s="33"/>
      <c r="LQ146" s="33"/>
      <c r="LR146" s="33"/>
      <c r="LS146" s="33"/>
      <c r="LT146" s="33"/>
      <c r="LU146" s="33"/>
      <c r="LV146" s="33"/>
      <c r="LW146" s="33"/>
      <c r="LX146" s="33"/>
      <c r="LY146" s="33"/>
      <c r="LZ146" s="33"/>
      <c r="MA146" s="33"/>
      <c r="MB146" s="33"/>
      <c r="MC146" s="33"/>
      <c r="MD146" s="33"/>
      <c r="ME146" s="33"/>
      <c r="MF146" s="33"/>
      <c r="MG146" s="33"/>
      <c r="MH146" s="33"/>
      <c r="MI146" s="33"/>
      <c r="MJ146" s="33"/>
      <c r="MK146" s="33"/>
      <c r="ML146" s="33"/>
      <c r="MM146" s="33"/>
      <c r="MN146" s="33"/>
      <c r="MO146" s="33"/>
      <c r="MP146" s="33"/>
      <c r="MQ146" s="33"/>
      <c r="MR146" s="33"/>
      <c r="MS146" s="33"/>
      <c r="MT146" s="33"/>
      <c r="MU146" s="33"/>
      <c r="MV146" s="33"/>
      <c r="MW146" s="33"/>
      <c r="MX146" s="33"/>
      <c r="MY146" s="33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</row>
    <row r="147" spans="1:375">
      <c r="A147" s="34"/>
      <c r="B147" s="31">
        <v>0</v>
      </c>
      <c r="C147" s="31">
        <f>IF(A147="",,
COUNTIFS(J147:NZ147,"p",J$4:$NZ$4,"&lt;="&amp;$Q$1)+
COUNTIFS(J147:NZ147,"1",J$4:$NZ$4,"&lt;="&amp;$Q$1)+F147)</f>
        <v>0</v>
      </c>
      <c r="D147" s="31">
        <f t="shared" si="12"/>
        <v>0</v>
      </c>
      <c r="E147" s="31">
        <f t="shared" si="13"/>
        <v>0</v>
      </c>
      <c r="F147" s="31">
        <f t="shared" si="14"/>
        <v>0</v>
      </c>
      <c r="G147" s="31">
        <f>IF(A147="",, COUNTIFS(Settings!G$2:H$1000,"&lt;&gt;",Settings!G$2:H$1000,"&lt;="&amp;Q$1))</f>
        <v>0</v>
      </c>
      <c r="H147" s="31">
        <f>IF(A147="",,COUNTIFS(J$2:$NZ$2,"&lt;&gt;"&amp;Settings!D$2,J$2:$NZ$2,"&lt;&gt;"&amp;Settings!D$3,J$2:$NZ$2,"&lt;&gt;"&amp;Settings!D$4,J$2:$NZ$2,"&lt;&gt;"&amp;Settings!D$5,J$2:$NZ$2,"&lt;&gt;"&amp;Settings!D$6,J$2:$NZ$2,"&lt;&gt;"&amp;Settings!D$7,J$4:$NZ$4,"&lt;="&amp;$Q$1)-D147-G147)</f>
        <v>0</v>
      </c>
      <c r="I147" s="32">
        <v>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  <c r="IU147" s="33"/>
      <c r="IV147" s="33"/>
      <c r="IW147" s="33"/>
      <c r="IX147" s="33"/>
      <c r="IY147" s="33"/>
      <c r="IZ147" s="33"/>
      <c r="JA147" s="33"/>
      <c r="JB147" s="33"/>
      <c r="JC147" s="33"/>
      <c r="JD147" s="33"/>
      <c r="JE147" s="33"/>
      <c r="JF147" s="33"/>
      <c r="JG147" s="33"/>
      <c r="JH147" s="33"/>
      <c r="JI147" s="33"/>
      <c r="JJ147" s="33"/>
      <c r="JK147" s="33"/>
      <c r="JL147" s="33"/>
      <c r="JM147" s="33"/>
      <c r="JN147" s="33"/>
      <c r="JO147" s="33"/>
      <c r="JP147" s="33"/>
      <c r="JQ147" s="33"/>
      <c r="JR147" s="33"/>
      <c r="JS147" s="33"/>
      <c r="JT147" s="33"/>
      <c r="JU147" s="33"/>
      <c r="JV147" s="33"/>
      <c r="JW147" s="33"/>
      <c r="JX147" s="33"/>
      <c r="JY147" s="33"/>
      <c r="JZ147" s="33"/>
      <c r="KA147" s="33"/>
      <c r="KB147" s="33"/>
      <c r="KC147" s="33"/>
      <c r="KD147" s="33"/>
      <c r="KE147" s="33"/>
      <c r="KF147" s="33"/>
      <c r="KG147" s="33"/>
      <c r="KH147" s="33"/>
      <c r="KI147" s="33"/>
      <c r="KJ147" s="33"/>
      <c r="KK147" s="33"/>
      <c r="KL147" s="33"/>
      <c r="KM147" s="33"/>
      <c r="KN147" s="33"/>
      <c r="KO147" s="33"/>
      <c r="KP147" s="33"/>
      <c r="KQ147" s="33"/>
      <c r="KR147" s="33"/>
      <c r="KS147" s="33"/>
      <c r="KT147" s="33"/>
      <c r="KU147" s="33"/>
      <c r="KV147" s="33"/>
      <c r="KW147" s="33"/>
      <c r="KX147" s="33"/>
      <c r="KY147" s="33"/>
      <c r="KZ147" s="33"/>
      <c r="LA147" s="33"/>
      <c r="LB147" s="33"/>
      <c r="LC147" s="33"/>
      <c r="LD147" s="33"/>
      <c r="LE147" s="33"/>
      <c r="LF147" s="33"/>
      <c r="LG147" s="33"/>
      <c r="LH147" s="33"/>
      <c r="LI147" s="33"/>
      <c r="LJ147" s="33"/>
      <c r="LK147" s="33"/>
      <c r="LL147" s="33"/>
      <c r="LM147" s="33"/>
      <c r="LN147" s="33"/>
      <c r="LO147" s="33"/>
      <c r="LP147" s="33"/>
      <c r="LQ147" s="33"/>
      <c r="LR147" s="33"/>
      <c r="LS147" s="33"/>
      <c r="LT147" s="33"/>
      <c r="LU147" s="33"/>
      <c r="LV147" s="33"/>
      <c r="LW147" s="33"/>
      <c r="LX147" s="33"/>
      <c r="LY147" s="33"/>
      <c r="LZ147" s="33"/>
      <c r="MA147" s="33"/>
      <c r="MB147" s="33"/>
      <c r="MC147" s="33"/>
      <c r="MD147" s="33"/>
      <c r="ME147" s="33"/>
      <c r="MF147" s="33"/>
      <c r="MG147" s="33"/>
      <c r="MH147" s="33"/>
      <c r="MI147" s="33"/>
      <c r="MJ147" s="33"/>
      <c r="MK147" s="33"/>
      <c r="ML147" s="33"/>
      <c r="MM147" s="33"/>
      <c r="MN147" s="33"/>
      <c r="MO147" s="33"/>
      <c r="MP147" s="33"/>
      <c r="MQ147" s="33"/>
      <c r="MR147" s="33"/>
      <c r="MS147" s="33"/>
      <c r="MT147" s="33"/>
      <c r="MU147" s="33"/>
      <c r="MV147" s="33"/>
      <c r="MW147" s="33"/>
      <c r="MX147" s="33"/>
      <c r="MY147" s="33"/>
      <c r="MZ147" s="33"/>
      <c r="NA147" s="33"/>
      <c r="NB147" s="33"/>
      <c r="NC147" s="33"/>
      <c r="ND147" s="33"/>
      <c r="NE147" s="33"/>
      <c r="NF147" s="33"/>
      <c r="NG147" s="33"/>
      <c r="NH147" s="33"/>
      <c r="NI147" s="33"/>
      <c r="NJ147" s="33"/>
      <c r="NK147" s="33"/>
    </row>
    <row r="148" spans="1:375">
      <c r="A148" s="34"/>
      <c r="B148" s="31">
        <v>0</v>
      </c>
      <c r="C148" s="31">
        <f>IF(A148="",,
COUNTIFS(J148:NZ148,"p",J$4:$NZ$4,"&lt;="&amp;$Q$1)+
COUNTIFS(J148:NZ148,"1",J$4:$NZ$4,"&lt;="&amp;$Q$1)+F148)</f>
        <v>0</v>
      </c>
      <c r="D148" s="31">
        <f t="shared" si="12"/>
        <v>0</v>
      </c>
      <c r="E148" s="31">
        <f t="shared" si="13"/>
        <v>0</v>
      </c>
      <c r="F148" s="31">
        <f t="shared" si="14"/>
        <v>0</v>
      </c>
      <c r="G148" s="31">
        <f>IF(A148="",, COUNTIFS(Settings!G$2:H$1000,"&lt;&gt;",Settings!G$2:H$1000,"&lt;="&amp;Q$1))</f>
        <v>0</v>
      </c>
      <c r="H148" s="31">
        <f>IF(A148="",,COUNTIFS(J$2:$NZ$2,"&lt;&gt;"&amp;Settings!D$2,J$2:$NZ$2,"&lt;&gt;"&amp;Settings!D$3,J$2:$NZ$2,"&lt;&gt;"&amp;Settings!D$4,J$2:$NZ$2,"&lt;&gt;"&amp;Settings!D$5,J$2:$NZ$2,"&lt;&gt;"&amp;Settings!D$6,J$2:$NZ$2,"&lt;&gt;"&amp;Settings!D$7,J$4:$NZ$4,"&lt;="&amp;$Q$1)-D148-G148)</f>
        <v>0</v>
      </c>
      <c r="I148" s="32">
        <v>0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  <c r="IU148" s="33"/>
      <c r="IV148" s="33"/>
      <c r="IW148" s="33"/>
      <c r="IX148" s="33"/>
      <c r="IY148" s="33"/>
      <c r="IZ148" s="33"/>
      <c r="JA148" s="33"/>
      <c r="JB148" s="33"/>
      <c r="JC148" s="33"/>
      <c r="JD148" s="33"/>
      <c r="JE148" s="33"/>
      <c r="JF148" s="33"/>
      <c r="JG148" s="33"/>
      <c r="JH148" s="33"/>
      <c r="JI148" s="33"/>
      <c r="JJ148" s="33"/>
      <c r="JK148" s="33"/>
      <c r="JL148" s="33"/>
      <c r="JM148" s="33"/>
      <c r="JN148" s="33"/>
      <c r="JO148" s="33"/>
      <c r="JP148" s="33"/>
      <c r="JQ148" s="33"/>
      <c r="JR148" s="33"/>
      <c r="JS148" s="33"/>
      <c r="JT148" s="33"/>
      <c r="JU148" s="33"/>
      <c r="JV148" s="33"/>
      <c r="JW148" s="33"/>
      <c r="JX148" s="33"/>
      <c r="JY148" s="33"/>
      <c r="JZ148" s="33"/>
      <c r="KA148" s="33"/>
      <c r="KB148" s="33"/>
      <c r="KC148" s="33"/>
      <c r="KD148" s="33"/>
      <c r="KE148" s="33"/>
      <c r="KF148" s="33"/>
      <c r="KG148" s="33"/>
      <c r="KH148" s="33"/>
      <c r="KI148" s="33"/>
      <c r="KJ148" s="33"/>
      <c r="KK148" s="33"/>
      <c r="KL148" s="33"/>
      <c r="KM148" s="33"/>
      <c r="KN148" s="33"/>
      <c r="KO148" s="33"/>
      <c r="KP148" s="33"/>
      <c r="KQ148" s="33"/>
      <c r="KR148" s="33"/>
      <c r="KS148" s="33"/>
      <c r="KT148" s="33"/>
      <c r="KU148" s="33"/>
      <c r="KV148" s="33"/>
      <c r="KW148" s="33"/>
      <c r="KX148" s="33"/>
      <c r="KY148" s="33"/>
      <c r="KZ148" s="33"/>
      <c r="LA148" s="33"/>
      <c r="LB148" s="33"/>
      <c r="LC148" s="33"/>
      <c r="LD148" s="33"/>
      <c r="LE148" s="33"/>
      <c r="LF148" s="33"/>
      <c r="LG148" s="33"/>
      <c r="LH148" s="33"/>
      <c r="LI148" s="33"/>
      <c r="LJ148" s="33"/>
      <c r="LK148" s="33"/>
      <c r="LL148" s="33"/>
      <c r="LM148" s="33"/>
      <c r="LN148" s="33"/>
      <c r="LO148" s="33"/>
      <c r="LP148" s="33"/>
      <c r="LQ148" s="33"/>
      <c r="LR148" s="33"/>
      <c r="LS148" s="33"/>
      <c r="LT148" s="33"/>
      <c r="LU148" s="33"/>
      <c r="LV148" s="33"/>
      <c r="LW148" s="33"/>
      <c r="LX148" s="33"/>
      <c r="LY148" s="33"/>
      <c r="LZ148" s="33"/>
      <c r="MA148" s="33"/>
      <c r="MB148" s="33"/>
      <c r="MC148" s="33"/>
      <c r="MD148" s="33"/>
      <c r="ME148" s="33"/>
      <c r="MF148" s="33"/>
      <c r="MG148" s="33"/>
      <c r="MH148" s="33"/>
      <c r="MI148" s="33"/>
      <c r="MJ148" s="33"/>
      <c r="MK148" s="33"/>
      <c r="ML148" s="33"/>
      <c r="MM148" s="33"/>
      <c r="MN148" s="33"/>
      <c r="MO148" s="33"/>
      <c r="MP148" s="33"/>
      <c r="MQ148" s="33"/>
      <c r="MR148" s="33"/>
      <c r="MS148" s="33"/>
      <c r="MT148" s="33"/>
      <c r="MU148" s="33"/>
      <c r="MV148" s="33"/>
      <c r="MW148" s="33"/>
      <c r="MX148" s="33"/>
      <c r="MY148" s="33"/>
      <c r="MZ148" s="33"/>
      <c r="NA148" s="33"/>
      <c r="NB148" s="33"/>
      <c r="NC148" s="33"/>
      <c r="ND148" s="33"/>
      <c r="NE148" s="33"/>
      <c r="NF148" s="33"/>
      <c r="NG148" s="33"/>
      <c r="NH148" s="33"/>
      <c r="NI148" s="33"/>
      <c r="NJ148" s="33"/>
      <c r="NK148" s="33"/>
    </row>
    <row r="149" spans="1:375">
      <c r="A149" s="34"/>
      <c r="B149" s="31">
        <v>0</v>
      </c>
      <c r="C149" s="31">
        <f>IF(A149="",,
COUNTIFS(J149:NZ149,"p",J$4:$NZ$4,"&lt;="&amp;$Q$1)+
COUNTIFS(J149:NZ149,"1",J$4:$NZ$4,"&lt;="&amp;$Q$1)+F149)</f>
        <v>0</v>
      </c>
      <c r="D149" s="31">
        <f t="shared" si="12"/>
        <v>0</v>
      </c>
      <c r="E149" s="31">
        <f t="shared" si="13"/>
        <v>0</v>
      </c>
      <c r="F149" s="31">
        <f t="shared" si="14"/>
        <v>0</v>
      </c>
      <c r="G149" s="31">
        <f>IF(A149="",, COUNTIFS(Settings!G$2:H$1000,"&lt;&gt;",Settings!G$2:H$1000,"&lt;="&amp;Q$1))</f>
        <v>0</v>
      </c>
      <c r="H149" s="31">
        <f>IF(A149="",,COUNTIFS(J$2:$NZ$2,"&lt;&gt;"&amp;Settings!D$2,J$2:$NZ$2,"&lt;&gt;"&amp;Settings!D$3,J$2:$NZ$2,"&lt;&gt;"&amp;Settings!D$4,J$2:$NZ$2,"&lt;&gt;"&amp;Settings!D$5,J$2:$NZ$2,"&lt;&gt;"&amp;Settings!D$6,J$2:$NZ$2,"&lt;&gt;"&amp;Settings!D$7,J$4:$NZ$4,"&lt;="&amp;$Q$1)-D149-G149)</f>
        <v>0</v>
      </c>
      <c r="I149" s="32">
        <v>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  <c r="IW149" s="33"/>
      <c r="IX149" s="33"/>
      <c r="IY149" s="33"/>
      <c r="IZ149" s="33"/>
      <c r="JA149" s="33"/>
      <c r="JB149" s="33"/>
      <c r="JC149" s="33"/>
      <c r="JD149" s="33"/>
      <c r="JE149" s="33"/>
      <c r="JF149" s="33"/>
      <c r="JG149" s="33"/>
      <c r="JH149" s="33"/>
      <c r="JI149" s="33"/>
      <c r="JJ149" s="33"/>
      <c r="JK149" s="33"/>
      <c r="JL149" s="33"/>
      <c r="JM149" s="33"/>
      <c r="JN149" s="33"/>
      <c r="JO149" s="33"/>
      <c r="JP149" s="33"/>
      <c r="JQ149" s="33"/>
      <c r="JR149" s="33"/>
      <c r="JS149" s="33"/>
      <c r="JT149" s="33"/>
      <c r="JU149" s="33"/>
      <c r="JV149" s="33"/>
      <c r="JW149" s="33"/>
      <c r="JX149" s="33"/>
      <c r="JY149" s="33"/>
      <c r="JZ149" s="33"/>
      <c r="KA149" s="33"/>
      <c r="KB149" s="33"/>
      <c r="KC149" s="33"/>
      <c r="KD149" s="33"/>
      <c r="KE149" s="33"/>
      <c r="KF149" s="33"/>
      <c r="KG149" s="33"/>
      <c r="KH149" s="33"/>
      <c r="KI149" s="33"/>
      <c r="KJ149" s="33"/>
      <c r="KK149" s="33"/>
      <c r="KL149" s="33"/>
      <c r="KM149" s="33"/>
      <c r="KN149" s="33"/>
      <c r="KO149" s="33"/>
      <c r="KP149" s="33"/>
      <c r="KQ149" s="33"/>
      <c r="KR149" s="33"/>
      <c r="KS149" s="33"/>
      <c r="KT149" s="33"/>
      <c r="KU149" s="33"/>
      <c r="KV149" s="33"/>
      <c r="KW149" s="33"/>
      <c r="KX149" s="33"/>
      <c r="KY149" s="33"/>
      <c r="KZ149" s="33"/>
      <c r="LA149" s="33"/>
      <c r="LB149" s="33"/>
      <c r="LC149" s="33"/>
      <c r="LD149" s="33"/>
      <c r="LE149" s="33"/>
      <c r="LF149" s="33"/>
      <c r="LG149" s="33"/>
      <c r="LH149" s="33"/>
      <c r="LI149" s="33"/>
      <c r="LJ149" s="33"/>
      <c r="LK149" s="33"/>
      <c r="LL149" s="33"/>
      <c r="LM149" s="33"/>
      <c r="LN149" s="33"/>
      <c r="LO149" s="33"/>
      <c r="LP149" s="33"/>
      <c r="LQ149" s="33"/>
      <c r="LR149" s="33"/>
      <c r="LS149" s="33"/>
      <c r="LT149" s="33"/>
      <c r="LU149" s="33"/>
      <c r="LV149" s="33"/>
      <c r="LW149" s="33"/>
      <c r="LX149" s="33"/>
      <c r="LY149" s="33"/>
      <c r="LZ149" s="33"/>
      <c r="MA149" s="33"/>
      <c r="MB149" s="33"/>
      <c r="MC149" s="33"/>
      <c r="MD149" s="33"/>
      <c r="ME149" s="33"/>
      <c r="MF149" s="33"/>
      <c r="MG149" s="33"/>
      <c r="MH149" s="33"/>
      <c r="MI149" s="33"/>
      <c r="MJ149" s="33"/>
      <c r="MK149" s="33"/>
      <c r="ML149" s="33"/>
      <c r="MM149" s="33"/>
      <c r="MN149" s="33"/>
      <c r="MO149" s="33"/>
      <c r="MP149" s="33"/>
      <c r="MQ149" s="33"/>
      <c r="MR149" s="33"/>
      <c r="MS149" s="33"/>
      <c r="MT149" s="33"/>
      <c r="MU149" s="33"/>
      <c r="MV149" s="33"/>
      <c r="MW149" s="33"/>
      <c r="MX149" s="33"/>
      <c r="MY149" s="33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</row>
    <row r="150" spans="1:375">
      <c r="A150" s="34"/>
      <c r="B150" s="31">
        <v>0</v>
      </c>
      <c r="C150" s="31">
        <f>IF(A150="",,
COUNTIFS(J150:NZ150,"p",J$4:$NZ$4,"&lt;="&amp;$Q$1)+
COUNTIFS(J150:NZ150,"1",J$4:$NZ$4,"&lt;="&amp;$Q$1)+F150)</f>
        <v>0</v>
      </c>
      <c r="D150" s="31">
        <f t="shared" si="12"/>
        <v>0</v>
      </c>
      <c r="E150" s="31">
        <f t="shared" si="13"/>
        <v>0</v>
      </c>
      <c r="F150" s="31">
        <f t="shared" si="14"/>
        <v>0</v>
      </c>
      <c r="G150" s="31">
        <f>IF(A150="",, COUNTIFS(Settings!G$2:H$1000,"&lt;&gt;",Settings!G$2:H$1000,"&lt;="&amp;Q$1))</f>
        <v>0</v>
      </c>
      <c r="H150" s="31">
        <f>IF(A150="",,COUNTIFS(J$2:$NZ$2,"&lt;&gt;"&amp;Settings!D$2,J$2:$NZ$2,"&lt;&gt;"&amp;Settings!D$3,J$2:$NZ$2,"&lt;&gt;"&amp;Settings!D$4,J$2:$NZ$2,"&lt;&gt;"&amp;Settings!D$5,J$2:$NZ$2,"&lt;&gt;"&amp;Settings!D$6,J$2:$NZ$2,"&lt;&gt;"&amp;Settings!D$7,J$4:$NZ$4,"&lt;="&amp;$Q$1)-D150-G150)</f>
        <v>0</v>
      </c>
      <c r="I150" s="32">
        <v>0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3"/>
      <c r="KN150" s="33"/>
      <c r="KO150" s="33"/>
      <c r="KP150" s="33"/>
      <c r="KQ150" s="33"/>
      <c r="KR150" s="33"/>
      <c r="KS150" s="33"/>
      <c r="KT150" s="33"/>
      <c r="KU150" s="33"/>
      <c r="KV150" s="33"/>
      <c r="KW150" s="33"/>
      <c r="KX150" s="33"/>
      <c r="KY150" s="33"/>
      <c r="KZ150" s="33"/>
      <c r="LA150" s="33"/>
      <c r="LB150" s="33"/>
      <c r="LC150" s="33"/>
      <c r="LD150" s="33"/>
      <c r="LE150" s="33"/>
      <c r="LF150" s="33"/>
      <c r="LG150" s="33"/>
      <c r="LH150" s="33"/>
      <c r="LI150" s="33"/>
      <c r="LJ150" s="33"/>
      <c r="LK150" s="33"/>
      <c r="LL150" s="33"/>
      <c r="LM150" s="33"/>
      <c r="LN150" s="33"/>
      <c r="LO150" s="33"/>
      <c r="LP150" s="33"/>
      <c r="LQ150" s="33"/>
      <c r="LR150" s="33"/>
      <c r="LS150" s="33"/>
      <c r="LT150" s="33"/>
      <c r="LU150" s="33"/>
      <c r="LV150" s="33"/>
      <c r="LW150" s="33"/>
      <c r="LX150" s="33"/>
      <c r="LY150" s="33"/>
      <c r="LZ150" s="33"/>
      <c r="MA150" s="33"/>
      <c r="MB150" s="33"/>
      <c r="MC150" s="33"/>
      <c r="MD150" s="33"/>
      <c r="ME150" s="33"/>
      <c r="MF150" s="33"/>
      <c r="MG150" s="33"/>
      <c r="MH150" s="33"/>
      <c r="MI150" s="33"/>
      <c r="MJ150" s="33"/>
      <c r="MK150" s="33"/>
      <c r="ML150" s="33"/>
      <c r="MM150" s="33"/>
      <c r="MN150" s="33"/>
      <c r="MO150" s="33"/>
      <c r="MP150" s="33"/>
      <c r="MQ150" s="33"/>
      <c r="MR150" s="33"/>
      <c r="MS150" s="33"/>
      <c r="MT150" s="33"/>
      <c r="MU150" s="33"/>
      <c r="MV150" s="33"/>
      <c r="MW150" s="33"/>
      <c r="MX150" s="33"/>
      <c r="MY150" s="33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</row>
    <row r="151" spans="1:375">
      <c r="A151" s="34"/>
      <c r="B151" s="31">
        <v>0</v>
      </c>
      <c r="C151" s="31">
        <f>IF(A151="",,
COUNTIFS(J151:NZ151,"p",J$4:$NZ$4,"&lt;="&amp;$Q$1)+
COUNTIFS(J151:NZ151,"1",J$4:$NZ$4,"&lt;="&amp;$Q$1)+F151)</f>
        <v>0</v>
      </c>
      <c r="D151" s="31">
        <f t="shared" si="12"/>
        <v>0</v>
      </c>
      <c r="E151" s="31">
        <f t="shared" si="13"/>
        <v>0</v>
      </c>
      <c r="F151" s="31">
        <f t="shared" si="14"/>
        <v>0</v>
      </c>
      <c r="G151" s="31">
        <f>IF(A151="",, COUNTIFS(Settings!G$2:H$1000,"&lt;&gt;",Settings!G$2:H$1000,"&lt;="&amp;Q$1))</f>
        <v>0</v>
      </c>
      <c r="H151" s="31">
        <f>IF(A151="",,COUNTIFS(J$2:$NZ$2,"&lt;&gt;"&amp;Settings!D$2,J$2:$NZ$2,"&lt;&gt;"&amp;Settings!D$3,J$2:$NZ$2,"&lt;&gt;"&amp;Settings!D$4,J$2:$NZ$2,"&lt;&gt;"&amp;Settings!D$5,J$2:$NZ$2,"&lt;&gt;"&amp;Settings!D$6,J$2:$NZ$2,"&lt;&gt;"&amp;Settings!D$7,J$4:$NZ$4,"&lt;="&amp;$Q$1)-D151-G151)</f>
        <v>0</v>
      </c>
      <c r="I151" s="32">
        <v>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  <c r="IW151" s="33"/>
      <c r="IX151" s="33"/>
      <c r="IY151" s="33"/>
      <c r="IZ151" s="33"/>
      <c r="JA151" s="33"/>
      <c r="JB151" s="33"/>
      <c r="JC151" s="33"/>
      <c r="JD151" s="33"/>
      <c r="JE151" s="33"/>
      <c r="JF151" s="33"/>
      <c r="JG151" s="33"/>
      <c r="JH151" s="33"/>
      <c r="JI151" s="33"/>
      <c r="JJ151" s="33"/>
      <c r="JK151" s="33"/>
      <c r="JL151" s="33"/>
      <c r="JM151" s="33"/>
      <c r="JN151" s="33"/>
      <c r="JO151" s="33"/>
      <c r="JP151" s="33"/>
      <c r="JQ151" s="33"/>
      <c r="JR151" s="33"/>
      <c r="JS151" s="33"/>
      <c r="JT151" s="33"/>
      <c r="JU151" s="33"/>
      <c r="JV151" s="33"/>
      <c r="JW151" s="33"/>
      <c r="JX151" s="33"/>
      <c r="JY151" s="33"/>
      <c r="JZ151" s="33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3"/>
      <c r="KN151" s="33"/>
      <c r="KO151" s="33"/>
      <c r="KP151" s="33"/>
      <c r="KQ151" s="33"/>
      <c r="KR151" s="33"/>
      <c r="KS151" s="33"/>
      <c r="KT151" s="33"/>
      <c r="KU151" s="33"/>
      <c r="KV151" s="33"/>
      <c r="KW151" s="33"/>
      <c r="KX151" s="33"/>
      <c r="KY151" s="33"/>
      <c r="KZ151" s="33"/>
      <c r="LA151" s="33"/>
      <c r="LB151" s="33"/>
      <c r="LC151" s="33"/>
      <c r="LD151" s="33"/>
      <c r="LE151" s="33"/>
      <c r="LF151" s="33"/>
      <c r="LG151" s="33"/>
      <c r="LH151" s="33"/>
      <c r="LI151" s="33"/>
      <c r="LJ151" s="33"/>
      <c r="LK151" s="33"/>
      <c r="LL151" s="33"/>
      <c r="LM151" s="33"/>
      <c r="LN151" s="33"/>
      <c r="LO151" s="33"/>
      <c r="LP151" s="33"/>
      <c r="LQ151" s="33"/>
      <c r="LR151" s="33"/>
      <c r="LS151" s="33"/>
      <c r="LT151" s="33"/>
      <c r="LU151" s="33"/>
      <c r="LV151" s="33"/>
      <c r="LW151" s="33"/>
      <c r="LX151" s="33"/>
      <c r="LY151" s="33"/>
      <c r="LZ151" s="33"/>
      <c r="MA151" s="33"/>
      <c r="MB151" s="33"/>
      <c r="MC151" s="33"/>
      <c r="MD151" s="33"/>
      <c r="ME151" s="33"/>
      <c r="MF151" s="33"/>
      <c r="MG151" s="33"/>
      <c r="MH151" s="33"/>
      <c r="MI151" s="33"/>
      <c r="MJ151" s="33"/>
      <c r="MK151" s="33"/>
      <c r="ML151" s="33"/>
      <c r="MM151" s="33"/>
      <c r="MN151" s="33"/>
      <c r="MO151" s="33"/>
      <c r="MP151" s="33"/>
      <c r="MQ151" s="33"/>
      <c r="MR151" s="33"/>
      <c r="MS151" s="33"/>
      <c r="MT151" s="33"/>
      <c r="MU151" s="33"/>
      <c r="MV151" s="33"/>
      <c r="MW151" s="33"/>
      <c r="MX151" s="33"/>
      <c r="MY151" s="33"/>
      <c r="MZ151" s="33"/>
      <c r="NA151" s="33"/>
      <c r="NB151" s="33"/>
      <c r="NC151" s="33"/>
      <c r="ND151" s="33"/>
      <c r="NE151" s="33"/>
      <c r="NF151" s="33"/>
      <c r="NG151" s="33"/>
      <c r="NH151" s="33"/>
      <c r="NI151" s="33"/>
      <c r="NJ151" s="33"/>
      <c r="NK151" s="33"/>
    </row>
    <row r="152" spans="1:375">
      <c r="A152" s="34"/>
      <c r="B152" s="31">
        <v>0</v>
      </c>
      <c r="C152" s="31">
        <f>IF(A152="",,
COUNTIFS(J152:NZ152,"p",J$4:$NZ$4,"&lt;="&amp;$Q$1)+
COUNTIFS(J152:NZ152,"1",J$4:$NZ$4,"&lt;="&amp;$Q$1)+F152)</f>
        <v>0</v>
      </c>
      <c r="D152" s="31">
        <f t="shared" si="12"/>
        <v>0</v>
      </c>
      <c r="E152" s="31">
        <f t="shared" si="13"/>
        <v>0</v>
      </c>
      <c r="F152" s="31">
        <f t="shared" si="14"/>
        <v>0</v>
      </c>
      <c r="G152" s="31">
        <f>IF(A152="",, COUNTIFS(Settings!G$2:H$1000,"&lt;&gt;",Settings!G$2:H$1000,"&lt;="&amp;Q$1))</f>
        <v>0</v>
      </c>
      <c r="H152" s="31">
        <f>IF(A152="",,COUNTIFS(J$2:$NZ$2,"&lt;&gt;"&amp;Settings!D$2,J$2:$NZ$2,"&lt;&gt;"&amp;Settings!D$3,J$2:$NZ$2,"&lt;&gt;"&amp;Settings!D$4,J$2:$NZ$2,"&lt;&gt;"&amp;Settings!D$5,J$2:$NZ$2,"&lt;&gt;"&amp;Settings!D$6,J$2:$NZ$2,"&lt;&gt;"&amp;Settings!D$7,J$4:$NZ$4,"&lt;="&amp;$Q$1)-D152-G152)</f>
        <v>0</v>
      </c>
      <c r="I152" s="32">
        <v>0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  <c r="MI152" s="33"/>
      <c r="MJ152" s="33"/>
      <c r="MK152" s="33"/>
      <c r="ML152" s="33"/>
      <c r="MM152" s="33"/>
      <c r="MN152" s="33"/>
      <c r="MO152" s="33"/>
      <c r="MP152" s="33"/>
      <c r="MQ152" s="33"/>
      <c r="MR152" s="33"/>
      <c r="MS152" s="33"/>
      <c r="MT152" s="33"/>
      <c r="MU152" s="33"/>
      <c r="MV152" s="33"/>
      <c r="MW152" s="33"/>
      <c r="MX152" s="33"/>
      <c r="MY152" s="33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</row>
    <row r="153" spans="1:375">
      <c r="A153" s="34"/>
      <c r="B153" s="31">
        <v>0</v>
      </c>
      <c r="C153" s="31">
        <f>IF(A153="",,
COUNTIFS(J153:NZ153,"p",J$4:$NZ$4,"&lt;="&amp;$Q$1)+
COUNTIFS(J153:NZ153,"1",J$4:$NZ$4,"&lt;="&amp;$Q$1)+F153)</f>
        <v>0</v>
      </c>
      <c r="D153" s="31">
        <f t="shared" si="12"/>
        <v>0</v>
      </c>
      <c r="E153" s="31">
        <f t="shared" si="13"/>
        <v>0</v>
      </c>
      <c r="F153" s="31">
        <f t="shared" si="14"/>
        <v>0</v>
      </c>
      <c r="G153" s="31">
        <f>IF(A153="",, COUNTIFS(Settings!G$2:H$1000,"&lt;&gt;",Settings!G$2:H$1000,"&lt;="&amp;Q$1))</f>
        <v>0</v>
      </c>
      <c r="H153" s="31">
        <f>IF(A153="",,COUNTIFS(J$2:$NZ$2,"&lt;&gt;"&amp;Settings!D$2,J$2:$NZ$2,"&lt;&gt;"&amp;Settings!D$3,J$2:$NZ$2,"&lt;&gt;"&amp;Settings!D$4,J$2:$NZ$2,"&lt;&gt;"&amp;Settings!D$5,J$2:$NZ$2,"&lt;&gt;"&amp;Settings!D$6,J$2:$NZ$2,"&lt;&gt;"&amp;Settings!D$7,J$4:$NZ$4,"&lt;="&amp;$Q$1)-D153-G153)</f>
        <v>0</v>
      </c>
      <c r="I153" s="32">
        <v>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  <c r="IW153" s="33"/>
      <c r="IX153" s="33"/>
      <c r="IY153" s="33"/>
      <c r="IZ153" s="33"/>
      <c r="JA153" s="33"/>
      <c r="JB153" s="33"/>
      <c r="JC153" s="33"/>
      <c r="JD153" s="33"/>
      <c r="JE153" s="33"/>
      <c r="JF153" s="33"/>
      <c r="JG153" s="33"/>
      <c r="JH153" s="33"/>
      <c r="JI153" s="33"/>
      <c r="JJ153" s="33"/>
      <c r="JK153" s="33"/>
      <c r="JL153" s="33"/>
      <c r="JM153" s="33"/>
      <c r="JN153" s="33"/>
      <c r="JO153" s="33"/>
      <c r="JP153" s="33"/>
      <c r="JQ153" s="33"/>
      <c r="JR153" s="33"/>
      <c r="JS153" s="33"/>
      <c r="JT153" s="33"/>
      <c r="JU153" s="33"/>
      <c r="JV153" s="33"/>
      <c r="JW153" s="33"/>
      <c r="JX153" s="33"/>
      <c r="JY153" s="33"/>
      <c r="JZ153" s="33"/>
      <c r="KA153" s="33"/>
      <c r="KB153" s="33"/>
      <c r="KC153" s="33"/>
      <c r="KD153" s="33"/>
      <c r="KE153" s="33"/>
      <c r="KF153" s="33"/>
      <c r="KG153" s="33"/>
      <c r="KH153" s="33"/>
      <c r="KI153" s="33"/>
      <c r="KJ153" s="33"/>
      <c r="KK153" s="33"/>
      <c r="KL153" s="33"/>
      <c r="KM153" s="33"/>
      <c r="KN153" s="33"/>
      <c r="KO153" s="33"/>
      <c r="KP153" s="33"/>
      <c r="KQ153" s="33"/>
      <c r="KR153" s="33"/>
      <c r="KS153" s="33"/>
      <c r="KT153" s="33"/>
      <c r="KU153" s="33"/>
      <c r="KV153" s="33"/>
      <c r="KW153" s="33"/>
      <c r="KX153" s="33"/>
      <c r="KY153" s="33"/>
      <c r="KZ153" s="33"/>
      <c r="LA153" s="33"/>
      <c r="LB153" s="33"/>
      <c r="LC153" s="33"/>
      <c r="LD153" s="33"/>
      <c r="LE153" s="33"/>
      <c r="LF153" s="33"/>
      <c r="LG153" s="33"/>
      <c r="LH153" s="33"/>
      <c r="LI153" s="33"/>
      <c r="LJ153" s="33"/>
      <c r="LK153" s="33"/>
      <c r="LL153" s="33"/>
      <c r="LM153" s="33"/>
      <c r="LN153" s="33"/>
      <c r="LO153" s="33"/>
      <c r="LP153" s="33"/>
      <c r="LQ153" s="33"/>
      <c r="LR153" s="33"/>
      <c r="LS153" s="33"/>
      <c r="LT153" s="33"/>
      <c r="LU153" s="33"/>
      <c r="LV153" s="33"/>
      <c r="LW153" s="33"/>
      <c r="LX153" s="33"/>
      <c r="LY153" s="33"/>
      <c r="LZ153" s="33"/>
      <c r="MA153" s="33"/>
      <c r="MB153" s="33"/>
      <c r="MC153" s="33"/>
      <c r="MD153" s="33"/>
      <c r="ME153" s="33"/>
      <c r="MF153" s="33"/>
      <c r="MG153" s="33"/>
      <c r="MH153" s="33"/>
      <c r="MI153" s="33"/>
      <c r="MJ153" s="33"/>
      <c r="MK153" s="33"/>
      <c r="ML153" s="33"/>
      <c r="MM153" s="33"/>
      <c r="MN153" s="33"/>
      <c r="MO153" s="33"/>
      <c r="MP153" s="33"/>
      <c r="MQ153" s="33"/>
      <c r="MR153" s="33"/>
      <c r="MS153" s="33"/>
      <c r="MT153" s="33"/>
      <c r="MU153" s="33"/>
      <c r="MV153" s="33"/>
      <c r="MW153" s="33"/>
      <c r="MX153" s="33"/>
      <c r="MY153" s="33"/>
      <c r="MZ153" s="33"/>
      <c r="NA153" s="33"/>
      <c r="NB153" s="33"/>
      <c r="NC153" s="33"/>
      <c r="ND153" s="33"/>
      <c r="NE153" s="33"/>
      <c r="NF153" s="33"/>
      <c r="NG153" s="33"/>
      <c r="NH153" s="33"/>
      <c r="NI153" s="33"/>
      <c r="NJ153" s="33"/>
      <c r="NK153" s="33"/>
    </row>
    <row r="154" spans="1:375">
      <c r="A154" s="34"/>
      <c r="B154" s="31">
        <v>0</v>
      </c>
      <c r="C154" s="31">
        <f>IF(A154="",,
COUNTIFS(J154:NZ154,"p",J$4:$NZ$4,"&lt;="&amp;$Q$1)+
COUNTIFS(J154:NZ154,"1",J$4:$NZ$4,"&lt;="&amp;$Q$1)+F154)</f>
        <v>0</v>
      </c>
      <c r="D154" s="31">
        <f t="shared" si="12"/>
        <v>0</v>
      </c>
      <c r="E154" s="31">
        <f t="shared" si="13"/>
        <v>0</v>
      </c>
      <c r="F154" s="31">
        <f t="shared" si="14"/>
        <v>0</v>
      </c>
      <c r="G154" s="31">
        <f>IF(A154="",, COUNTIFS(Settings!G$2:H$1000,"&lt;&gt;",Settings!G$2:H$1000,"&lt;="&amp;Q$1))</f>
        <v>0</v>
      </c>
      <c r="H154" s="31">
        <f>IF(A154="",,COUNTIFS(J$2:$NZ$2,"&lt;&gt;"&amp;Settings!D$2,J$2:$NZ$2,"&lt;&gt;"&amp;Settings!D$3,J$2:$NZ$2,"&lt;&gt;"&amp;Settings!D$4,J$2:$NZ$2,"&lt;&gt;"&amp;Settings!D$5,J$2:$NZ$2,"&lt;&gt;"&amp;Settings!D$6,J$2:$NZ$2,"&lt;&gt;"&amp;Settings!D$7,J$4:$NZ$4,"&lt;="&amp;$Q$1)-D154-G154)</f>
        <v>0</v>
      </c>
      <c r="I154" s="32">
        <v>0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  <c r="IW154" s="33"/>
      <c r="IX154" s="33"/>
      <c r="IY154" s="33"/>
      <c r="IZ154" s="33"/>
      <c r="JA154" s="33"/>
      <c r="JB154" s="33"/>
      <c r="JC154" s="33"/>
      <c r="JD154" s="33"/>
      <c r="JE154" s="33"/>
      <c r="JF154" s="33"/>
      <c r="JG154" s="33"/>
      <c r="JH154" s="33"/>
      <c r="JI154" s="33"/>
      <c r="JJ154" s="33"/>
      <c r="JK154" s="33"/>
      <c r="JL154" s="33"/>
      <c r="JM154" s="33"/>
      <c r="JN154" s="33"/>
      <c r="JO154" s="33"/>
      <c r="JP154" s="33"/>
      <c r="JQ154" s="33"/>
      <c r="JR154" s="33"/>
      <c r="JS154" s="33"/>
      <c r="JT154" s="33"/>
      <c r="JU154" s="33"/>
      <c r="JV154" s="33"/>
      <c r="JW154" s="33"/>
      <c r="JX154" s="33"/>
      <c r="JY154" s="33"/>
      <c r="JZ154" s="33"/>
      <c r="KA154" s="33"/>
      <c r="KB154" s="33"/>
      <c r="KC154" s="33"/>
      <c r="KD154" s="33"/>
      <c r="KE154" s="33"/>
      <c r="KF154" s="33"/>
      <c r="KG154" s="33"/>
      <c r="KH154" s="33"/>
      <c r="KI154" s="33"/>
      <c r="KJ154" s="33"/>
      <c r="KK154" s="33"/>
      <c r="KL154" s="33"/>
      <c r="KM154" s="33"/>
      <c r="KN154" s="33"/>
      <c r="KO154" s="33"/>
      <c r="KP154" s="33"/>
      <c r="KQ154" s="33"/>
      <c r="KR154" s="33"/>
      <c r="KS154" s="33"/>
      <c r="KT154" s="33"/>
      <c r="KU154" s="33"/>
      <c r="KV154" s="33"/>
      <c r="KW154" s="33"/>
      <c r="KX154" s="33"/>
      <c r="KY154" s="33"/>
      <c r="KZ154" s="33"/>
      <c r="LA154" s="33"/>
      <c r="LB154" s="33"/>
      <c r="LC154" s="33"/>
      <c r="LD154" s="33"/>
      <c r="LE154" s="33"/>
      <c r="LF154" s="33"/>
      <c r="LG154" s="33"/>
      <c r="LH154" s="33"/>
      <c r="LI154" s="33"/>
      <c r="LJ154" s="33"/>
      <c r="LK154" s="33"/>
      <c r="LL154" s="33"/>
      <c r="LM154" s="33"/>
      <c r="LN154" s="33"/>
      <c r="LO154" s="33"/>
      <c r="LP154" s="33"/>
      <c r="LQ154" s="33"/>
      <c r="LR154" s="33"/>
      <c r="LS154" s="33"/>
      <c r="LT154" s="33"/>
      <c r="LU154" s="33"/>
      <c r="LV154" s="33"/>
      <c r="LW154" s="33"/>
      <c r="LX154" s="33"/>
      <c r="LY154" s="33"/>
      <c r="LZ154" s="33"/>
      <c r="MA154" s="33"/>
      <c r="MB154" s="33"/>
      <c r="MC154" s="33"/>
      <c r="MD154" s="33"/>
      <c r="ME154" s="33"/>
      <c r="MF154" s="33"/>
      <c r="MG154" s="33"/>
      <c r="MH154" s="33"/>
      <c r="MI154" s="33"/>
      <c r="MJ154" s="33"/>
      <c r="MK154" s="33"/>
      <c r="ML154" s="33"/>
      <c r="MM154" s="33"/>
      <c r="MN154" s="33"/>
      <c r="MO154" s="33"/>
      <c r="MP154" s="33"/>
      <c r="MQ154" s="33"/>
      <c r="MR154" s="33"/>
      <c r="MS154" s="33"/>
      <c r="MT154" s="33"/>
      <c r="MU154" s="33"/>
      <c r="MV154" s="33"/>
      <c r="MW154" s="33"/>
      <c r="MX154" s="33"/>
      <c r="MY154" s="33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</row>
    <row r="155" spans="1:375">
      <c r="A155" s="34"/>
      <c r="B155" s="31">
        <v>0</v>
      </c>
      <c r="C155" s="31">
        <f>IF(A155="",,
COUNTIFS(J155:NZ155,"p",J$4:$NZ$4,"&lt;="&amp;$Q$1)+
COUNTIFS(J155:NZ155,"1",J$4:$NZ$4,"&lt;="&amp;$Q$1)+F155)</f>
        <v>0</v>
      </c>
      <c r="D155" s="31">
        <f t="shared" si="12"/>
        <v>0</v>
      </c>
      <c r="E155" s="31">
        <f t="shared" si="13"/>
        <v>0</v>
      </c>
      <c r="F155" s="31">
        <f t="shared" si="14"/>
        <v>0</v>
      </c>
      <c r="G155" s="31">
        <f>IF(A155="",, COUNTIFS(Settings!G$2:H$1000,"&lt;&gt;",Settings!G$2:H$1000,"&lt;="&amp;Q$1))</f>
        <v>0</v>
      </c>
      <c r="H155" s="31">
        <f>IF(A155="",,COUNTIFS(J$2:$NZ$2,"&lt;&gt;"&amp;Settings!D$2,J$2:$NZ$2,"&lt;&gt;"&amp;Settings!D$3,J$2:$NZ$2,"&lt;&gt;"&amp;Settings!D$4,J$2:$NZ$2,"&lt;&gt;"&amp;Settings!D$5,J$2:$NZ$2,"&lt;&gt;"&amp;Settings!D$6,J$2:$NZ$2,"&lt;&gt;"&amp;Settings!D$7,J$4:$NZ$4,"&lt;="&amp;$Q$1)-D155-G155)</f>
        <v>0</v>
      </c>
      <c r="I155" s="32">
        <v>0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  <c r="IW155" s="33"/>
      <c r="IX155" s="33"/>
      <c r="IY155" s="33"/>
      <c r="IZ155" s="33"/>
      <c r="JA155" s="33"/>
      <c r="JB155" s="33"/>
      <c r="JC155" s="33"/>
      <c r="JD155" s="33"/>
      <c r="JE155" s="33"/>
      <c r="JF155" s="33"/>
      <c r="JG155" s="33"/>
      <c r="JH155" s="33"/>
      <c r="JI155" s="33"/>
      <c r="JJ155" s="33"/>
      <c r="JK155" s="33"/>
      <c r="JL155" s="33"/>
      <c r="JM155" s="33"/>
      <c r="JN155" s="33"/>
      <c r="JO155" s="33"/>
      <c r="JP155" s="33"/>
      <c r="JQ155" s="33"/>
      <c r="JR155" s="33"/>
      <c r="JS155" s="33"/>
      <c r="JT155" s="33"/>
      <c r="JU155" s="33"/>
      <c r="JV155" s="33"/>
      <c r="JW155" s="33"/>
      <c r="JX155" s="33"/>
      <c r="JY155" s="33"/>
      <c r="JZ155" s="33"/>
      <c r="KA155" s="33"/>
      <c r="KB155" s="33"/>
      <c r="KC155" s="33"/>
      <c r="KD155" s="33"/>
      <c r="KE155" s="33"/>
      <c r="KF155" s="33"/>
      <c r="KG155" s="33"/>
      <c r="KH155" s="33"/>
      <c r="KI155" s="33"/>
      <c r="KJ155" s="33"/>
      <c r="KK155" s="33"/>
      <c r="KL155" s="33"/>
      <c r="KM155" s="33"/>
      <c r="KN155" s="33"/>
      <c r="KO155" s="33"/>
      <c r="KP155" s="33"/>
      <c r="KQ155" s="33"/>
      <c r="KR155" s="33"/>
      <c r="KS155" s="33"/>
      <c r="KT155" s="33"/>
      <c r="KU155" s="33"/>
      <c r="KV155" s="33"/>
      <c r="KW155" s="33"/>
      <c r="KX155" s="33"/>
      <c r="KY155" s="33"/>
      <c r="KZ155" s="33"/>
      <c r="LA155" s="33"/>
      <c r="LB155" s="33"/>
      <c r="LC155" s="33"/>
      <c r="LD155" s="33"/>
      <c r="LE155" s="33"/>
      <c r="LF155" s="33"/>
      <c r="LG155" s="33"/>
      <c r="LH155" s="33"/>
      <c r="LI155" s="33"/>
      <c r="LJ155" s="33"/>
      <c r="LK155" s="33"/>
      <c r="LL155" s="33"/>
      <c r="LM155" s="33"/>
      <c r="LN155" s="33"/>
      <c r="LO155" s="33"/>
      <c r="LP155" s="33"/>
      <c r="LQ155" s="33"/>
      <c r="LR155" s="33"/>
      <c r="LS155" s="33"/>
      <c r="LT155" s="33"/>
      <c r="LU155" s="33"/>
      <c r="LV155" s="33"/>
      <c r="LW155" s="33"/>
      <c r="LX155" s="33"/>
      <c r="LY155" s="33"/>
      <c r="LZ155" s="33"/>
      <c r="MA155" s="33"/>
      <c r="MB155" s="33"/>
      <c r="MC155" s="33"/>
      <c r="MD155" s="33"/>
      <c r="ME155" s="33"/>
      <c r="MF155" s="33"/>
      <c r="MG155" s="33"/>
      <c r="MH155" s="33"/>
      <c r="MI155" s="33"/>
      <c r="MJ155" s="33"/>
      <c r="MK155" s="33"/>
      <c r="ML155" s="33"/>
      <c r="MM155" s="33"/>
      <c r="MN155" s="33"/>
      <c r="MO155" s="33"/>
      <c r="MP155" s="33"/>
      <c r="MQ155" s="33"/>
      <c r="MR155" s="33"/>
      <c r="MS155" s="33"/>
      <c r="MT155" s="33"/>
      <c r="MU155" s="33"/>
      <c r="MV155" s="33"/>
      <c r="MW155" s="33"/>
      <c r="MX155" s="33"/>
      <c r="MY155" s="33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</row>
    <row r="156" spans="1:375">
      <c r="A156" s="34"/>
      <c r="B156" s="31">
        <v>0</v>
      </c>
      <c r="C156" s="31">
        <f>IF(A156="",,
COUNTIFS(J156:NZ156,"p",J$4:$NZ$4,"&lt;="&amp;$Q$1)+
COUNTIFS(J156:NZ156,"1",J$4:$NZ$4,"&lt;="&amp;$Q$1)+F156)</f>
        <v>0</v>
      </c>
      <c r="D156" s="31">
        <f t="shared" si="12"/>
        <v>0</v>
      </c>
      <c r="E156" s="31">
        <f t="shared" si="13"/>
        <v>0</v>
      </c>
      <c r="F156" s="31">
        <f t="shared" si="14"/>
        <v>0</v>
      </c>
      <c r="G156" s="31">
        <f>IF(A156="",, COUNTIFS(Settings!G$2:H$1000,"&lt;&gt;",Settings!G$2:H$1000,"&lt;="&amp;Q$1))</f>
        <v>0</v>
      </c>
      <c r="H156" s="31">
        <f>IF(A156="",,COUNTIFS(J$2:$NZ$2,"&lt;&gt;"&amp;Settings!D$2,J$2:$NZ$2,"&lt;&gt;"&amp;Settings!D$3,J$2:$NZ$2,"&lt;&gt;"&amp;Settings!D$4,J$2:$NZ$2,"&lt;&gt;"&amp;Settings!D$5,J$2:$NZ$2,"&lt;&gt;"&amp;Settings!D$6,J$2:$NZ$2,"&lt;&gt;"&amp;Settings!D$7,J$4:$NZ$4,"&lt;="&amp;$Q$1)-D156-G156)</f>
        <v>0</v>
      </c>
      <c r="I156" s="32">
        <v>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</row>
    <row r="157" spans="1:375">
      <c r="A157" s="34"/>
      <c r="B157" s="31">
        <v>0</v>
      </c>
      <c r="C157" s="31">
        <f>IF(A157="",,
COUNTIFS(J157:NZ157,"p",J$4:$NZ$4,"&lt;="&amp;$Q$1)+
COUNTIFS(J157:NZ157,"1",J$4:$NZ$4,"&lt;="&amp;$Q$1)+F157)</f>
        <v>0</v>
      </c>
      <c r="D157" s="31">
        <f t="shared" si="12"/>
        <v>0</v>
      </c>
      <c r="E157" s="31">
        <f t="shared" si="13"/>
        <v>0</v>
      </c>
      <c r="F157" s="31">
        <f t="shared" si="14"/>
        <v>0</v>
      </c>
      <c r="G157" s="31">
        <f>IF(A157="",, COUNTIFS(Settings!G$2:H$1000,"&lt;&gt;",Settings!G$2:H$1000,"&lt;="&amp;Q$1))</f>
        <v>0</v>
      </c>
      <c r="H157" s="31">
        <f>IF(A157="",,COUNTIFS(J$2:$NZ$2,"&lt;&gt;"&amp;Settings!D$2,J$2:$NZ$2,"&lt;&gt;"&amp;Settings!D$3,J$2:$NZ$2,"&lt;&gt;"&amp;Settings!D$4,J$2:$NZ$2,"&lt;&gt;"&amp;Settings!D$5,J$2:$NZ$2,"&lt;&gt;"&amp;Settings!D$6,J$2:$NZ$2,"&lt;&gt;"&amp;Settings!D$7,J$4:$NZ$4,"&lt;="&amp;$Q$1)-D157-G157)</f>
        <v>0</v>
      </c>
      <c r="I157" s="32">
        <v>0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</row>
    <row r="158" spans="1:375">
      <c r="A158" s="34"/>
      <c r="B158" s="31">
        <v>0</v>
      </c>
      <c r="C158" s="31">
        <f>IF(A158="",,
COUNTIFS(J158:NZ158,"p",J$4:$NZ$4,"&lt;="&amp;$Q$1)+
COUNTIFS(J158:NZ158,"1",J$4:$NZ$4,"&lt;="&amp;$Q$1)+F158)</f>
        <v>0</v>
      </c>
      <c r="D158" s="31">
        <f t="shared" si="12"/>
        <v>0</v>
      </c>
      <c r="E158" s="31">
        <f t="shared" si="13"/>
        <v>0</v>
      </c>
      <c r="F158" s="31">
        <f t="shared" si="14"/>
        <v>0</v>
      </c>
      <c r="G158" s="31">
        <f>IF(A158="",, COUNTIFS(Settings!G$2:H$1000,"&lt;&gt;",Settings!G$2:H$1000,"&lt;="&amp;Q$1))</f>
        <v>0</v>
      </c>
      <c r="H158" s="31">
        <f>IF(A158="",,COUNTIFS(J$2:$NZ$2,"&lt;&gt;"&amp;Settings!D$2,J$2:$NZ$2,"&lt;&gt;"&amp;Settings!D$3,J$2:$NZ$2,"&lt;&gt;"&amp;Settings!D$4,J$2:$NZ$2,"&lt;&gt;"&amp;Settings!D$5,J$2:$NZ$2,"&lt;&gt;"&amp;Settings!D$6,J$2:$NZ$2,"&lt;&gt;"&amp;Settings!D$7,J$4:$NZ$4,"&lt;="&amp;$Q$1)-D158-G158)</f>
        <v>0</v>
      </c>
      <c r="I158" s="32">
        <v>0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</row>
    <row r="159" spans="1:375">
      <c r="A159" s="34"/>
      <c r="B159" s="31">
        <v>0</v>
      </c>
      <c r="C159" s="31">
        <f>IF(A159="",,
COUNTIFS(J159:NZ159,"p",J$4:$NZ$4,"&lt;="&amp;$Q$1)+
COUNTIFS(J159:NZ159,"1",J$4:$NZ$4,"&lt;="&amp;$Q$1)+F159)</f>
        <v>0</v>
      </c>
      <c r="D159" s="31">
        <f t="shared" si="12"/>
        <v>0</v>
      </c>
      <c r="E159" s="31">
        <f t="shared" si="13"/>
        <v>0</v>
      </c>
      <c r="F159" s="31">
        <f t="shared" si="14"/>
        <v>0</v>
      </c>
      <c r="G159" s="31">
        <f>IF(A159="",, COUNTIFS(Settings!G$2:H$1000,"&lt;&gt;",Settings!G$2:H$1000,"&lt;="&amp;Q$1))</f>
        <v>0</v>
      </c>
      <c r="H159" s="31">
        <f>IF(A159="",,COUNTIFS(J$2:$NZ$2,"&lt;&gt;"&amp;Settings!D$2,J$2:$NZ$2,"&lt;&gt;"&amp;Settings!D$3,J$2:$NZ$2,"&lt;&gt;"&amp;Settings!D$4,J$2:$NZ$2,"&lt;&gt;"&amp;Settings!D$5,J$2:$NZ$2,"&lt;&gt;"&amp;Settings!D$6,J$2:$NZ$2,"&lt;&gt;"&amp;Settings!D$7,J$4:$NZ$4,"&lt;="&amp;$Q$1)-D159-G159)</f>
        <v>0</v>
      </c>
      <c r="I159" s="32">
        <v>0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</row>
    <row r="160" spans="1:375">
      <c r="A160" s="34"/>
      <c r="B160" s="31">
        <v>0</v>
      </c>
      <c r="C160" s="31">
        <f>IF(A160="",,
COUNTIFS(J160:NZ160,"p",J$4:$NZ$4,"&lt;="&amp;$Q$1)+
COUNTIFS(J160:NZ160,"1",J$4:$NZ$4,"&lt;="&amp;$Q$1)+F160)</f>
        <v>0</v>
      </c>
      <c r="D160" s="31">
        <f t="shared" si="12"/>
        <v>0</v>
      </c>
      <c r="E160" s="31">
        <f t="shared" si="13"/>
        <v>0</v>
      </c>
      <c r="F160" s="31">
        <f t="shared" si="14"/>
        <v>0</v>
      </c>
      <c r="G160" s="31">
        <f>IF(A160="",, COUNTIFS(Settings!G$2:H$1000,"&lt;&gt;",Settings!G$2:H$1000,"&lt;="&amp;Q$1))</f>
        <v>0</v>
      </c>
      <c r="H160" s="31">
        <f>IF(A160="",,COUNTIFS(J$2:$NZ$2,"&lt;&gt;"&amp;Settings!D$2,J$2:$NZ$2,"&lt;&gt;"&amp;Settings!D$3,J$2:$NZ$2,"&lt;&gt;"&amp;Settings!D$4,J$2:$NZ$2,"&lt;&gt;"&amp;Settings!D$5,J$2:$NZ$2,"&lt;&gt;"&amp;Settings!D$6,J$2:$NZ$2,"&lt;&gt;"&amp;Settings!D$7,J$4:$NZ$4,"&lt;="&amp;$Q$1)-D160-G160)</f>
        <v>0</v>
      </c>
      <c r="I160" s="32">
        <v>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  <c r="IU160" s="33"/>
      <c r="IV160" s="33"/>
      <c r="IW160" s="33"/>
      <c r="IX160" s="33"/>
      <c r="IY160" s="33"/>
      <c r="IZ160" s="33"/>
      <c r="JA160" s="33"/>
      <c r="JB160" s="33"/>
      <c r="JC160" s="33"/>
      <c r="JD160" s="33"/>
      <c r="JE160" s="33"/>
      <c r="JF160" s="33"/>
      <c r="JG160" s="33"/>
      <c r="JH160" s="33"/>
      <c r="JI160" s="33"/>
      <c r="JJ160" s="33"/>
      <c r="JK160" s="33"/>
      <c r="JL160" s="33"/>
      <c r="JM160" s="33"/>
      <c r="JN160" s="33"/>
      <c r="JO160" s="33"/>
      <c r="JP160" s="33"/>
      <c r="JQ160" s="33"/>
      <c r="JR160" s="33"/>
      <c r="JS160" s="33"/>
      <c r="JT160" s="33"/>
      <c r="JU160" s="33"/>
      <c r="JV160" s="33"/>
      <c r="JW160" s="33"/>
      <c r="JX160" s="33"/>
      <c r="JY160" s="33"/>
      <c r="JZ160" s="33"/>
      <c r="KA160" s="33"/>
      <c r="KB160" s="33"/>
      <c r="KC160" s="33"/>
      <c r="KD160" s="33"/>
      <c r="KE160" s="33"/>
      <c r="KF160" s="33"/>
      <c r="KG160" s="33"/>
      <c r="KH160" s="33"/>
      <c r="KI160" s="33"/>
      <c r="KJ160" s="33"/>
      <c r="KK160" s="33"/>
      <c r="KL160" s="33"/>
      <c r="KM160" s="33"/>
      <c r="KN160" s="33"/>
      <c r="KO160" s="33"/>
      <c r="KP160" s="33"/>
      <c r="KQ160" s="33"/>
      <c r="KR160" s="33"/>
      <c r="KS160" s="33"/>
      <c r="KT160" s="33"/>
      <c r="KU160" s="33"/>
      <c r="KV160" s="33"/>
      <c r="KW160" s="33"/>
      <c r="KX160" s="33"/>
      <c r="KY160" s="33"/>
      <c r="KZ160" s="33"/>
      <c r="LA160" s="33"/>
      <c r="LB160" s="33"/>
      <c r="LC160" s="33"/>
      <c r="LD160" s="33"/>
      <c r="LE160" s="33"/>
      <c r="LF160" s="33"/>
      <c r="LG160" s="33"/>
      <c r="LH160" s="33"/>
      <c r="LI160" s="33"/>
      <c r="LJ160" s="33"/>
      <c r="LK160" s="33"/>
      <c r="LL160" s="33"/>
      <c r="LM160" s="33"/>
      <c r="LN160" s="33"/>
      <c r="LO160" s="33"/>
      <c r="LP160" s="33"/>
      <c r="LQ160" s="33"/>
      <c r="LR160" s="33"/>
      <c r="LS160" s="33"/>
      <c r="LT160" s="33"/>
      <c r="LU160" s="33"/>
      <c r="LV160" s="33"/>
      <c r="LW160" s="33"/>
      <c r="LX160" s="33"/>
      <c r="LY160" s="33"/>
      <c r="LZ160" s="33"/>
      <c r="MA160" s="33"/>
      <c r="MB160" s="33"/>
      <c r="MC160" s="33"/>
      <c r="MD160" s="33"/>
      <c r="ME160" s="33"/>
      <c r="MF160" s="33"/>
      <c r="MG160" s="33"/>
      <c r="MH160" s="33"/>
      <c r="MI160" s="33"/>
      <c r="MJ160" s="33"/>
      <c r="MK160" s="33"/>
      <c r="ML160" s="33"/>
      <c r="MM160" s="33"/>
      <c r="MN160" s="33"/>
      <c r="MO160" s="33"/>
      <c r="MP160" s="33"/>
      <c r="MQ160" s="33"/>
      <c r="MR160" s="33"/>
      <c r="MS160" s="33"/>
      <c r="MT160" s="33"/>
      <c r="MU160" s="33"/>
      <c r="MV160" s="33"/>
      <c r="MW160" s="33"/>
      <c r="MX160" s="33"/>
      <c r="MY160" s="33"/>
      <c r="MZ160" s="33"/>
      <c r="NA160" s="33"/>
      <c r="NB160" s="33"/>
      <c r="NC160" s="33"/>
      <c r="ND160" s="33"/>
      <c r="NE160" s="33"/>
      <c r="NF160" s="33"/>
      <c r="NG160" s="33"/>
      <c r="NH160" s="33"/>
      <c r="NI160" s="33"/>
      <c r="NJ160" s="33"/>
      <c r="NK160" s="33"/>
    </row>
    <row r="161" spans="1:375">
      <c r="A161" s="34"/>
      <c r="B161" s="31">
        <v>0</v>
      </c>
      <c r="C161" s="31">
        <f>IF(A161="",,
COUNTIFS(J161:NZ161,"p",J$4:$NZ$4,"&lt;="&amp;$Q$1)+
COUNTIFS(J161:NZ161,"1",J$4:$NZ$4,"&lt;="&amp;$Q$1)+F161)</f>
        <v>0</v>
      </c>
      <c r="D161" s="31">
        <f t="shared" si="12"/>
        <v>0</v>
      </c>
      <c r="E161" s="31">
        <f t="shared" si="13"/>
        <v>0</v>
      </c>
      <c r="F161" s="31">
        <f t="shared" si="14"/>
        <v>0</v>
      </c>
      <c r="G161" s="31">
        <f>IF(A161="",, COUNTIFS(Settings!G$2:H$1000,"&lt;&gt;",Settings!G$2:H$1000,"&lt;="&amp;Q$1))</f>
        <v>0</v>
      </c>
      <c r="H161" s="31">
        <f>IF(A161="",,COUNTIFS(J$2:$NZ$2,"&lt;&gt;"&amp;Settings!D$2,J$2:$NZ$2,"&lt;&gt;"&amp;Settings!D$3,J$2:$NZ$2,"&lt;&gt;"&amp;Settings!D$4,J$2:$NZ$2,"&lt;&gt;"&amp;Settings!D$5,J$2:$NZ$2,"&lt;&gt;"&amp;Settings!D$6,J$2:$NZ$2,"&lt;&gt;"&amp;Settings!D$7,J$4:$NZ$4,"&lt;="&amp;$Q$1)-D161-G161)</f>
        <v>0</v>
      </c>
      <c r="I161" s="32">
        <v>0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</row>
    <row r="162" spans="1:375">
      <c r="A162" s="34"/>
      <c r="B162" s="31">
        <v>0</v>
      </c>
      <c r="C162" s="31">
        <f>IF(A162="",,
COUNTIFS(J162:NZ162,"p",J$4:$NZ$4,"&lt;="&amp;$Q$1)+
COUNTIFS(J162:NZ162,"1",J$4:$NZ$4,"&lt;="&amp;$Q$1)+F162)</f>
        <v>0</v>
      </c>
      <c r="D162" s="31">
        <f t="shared" si="12"/>
        <v>0</v>
      </c>
      <c r="E162" s="31">
        <f t="shared" si="13"/>
        <v>0</v>
      </c>
      <c r="F162" s="31">
        <f t="shared" si="14"/>
        <v>0</v>
      </c>
      <c r="G162" s="31">
        <f>IF(A162="",, COUNTIFS(Settings!G$2:H$1000,"&lt;&gt;",Settings!G$2:H$1000,"&lt;="&amp;Q$1))</f>
        <v>0</v>
      </c>
      <c r="H162" s="31">
        <f>IF(A162="",,COUNTIFS(J$2:$NZ$2,"&lt;&gt;"&amp;Settings!D$2,J$2:$NZ$2,"&lt;&gt;"&amp;Settings!D$3,J$2:$NZ$2,"&lt;&gt;"&amp;Settings!D$4,J$2:$NZ$2,"&lt;&gt;"&amp;Settings!D$5,J$2:$NZ$2,"&lt;&gt;"&amp;Settings!D$6,J$2:$NZ$2,"&lt;&gt;"&amp;Settings!D$7,J$4:$NZ$4,"&lt;="&amp;$Q$1)-D162-G162)</f>
        <v>0</v>
      </c>
      <c r="I162" s="32">
        <v>0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</row>
    <row r="163" spans="1:375">
      <c r="A163" s="34"/>
      <c r="B163" s="31">
        <v>0</v>
      </c>
      <c r="C163" s="31">
        <f>IF(A163="",,
COUNTIFS(J163:NZ163,"p",J$4:$NZ$4,"&lt;="&amp;$Q$1)+
COUNTIFS(J163:NZ163,"1",J$4:$NZ$4,"&lt;="&amp;$Q$1)+F163)</f>
        <v>0</v>
      </c>
      <c r="D163" s="31">
        <f t="shared" si="12"/>
        <v>0</v>
      </c>
      <c r="E163" s="31">
        <f t="shared" si="13"/>
        <v>0</v>
      </c>
      <c r="F163" s="31">
        <f t="shared" si="14"/>
        <v>0</v>
      </c>
      <c r="G163" s="31">
        <f>IF(A163="",, COUNTIFS(Settings!G$2:H$1000,"&lt;&gt;",Settings!G$2:H$1000,"&lt;="&amp;Q$1))</f>
        <v>0</v>
      </c>
      <c r="H163" s="31">
        <f>IF(A163="",,COUNTIFS(J$2:$NZ$2,"&lt;&gt;"&amp;Settings!D$2,J$2:$NZ$2,"&lt;&gt;"&amp;Settings!D$3,J$2:$NZ$2,"&lt;&gt;"&amp;Settings!D$4,J$2:$NZ$2,"&lt;&gt;"&amp;Settings!D$5,J$2:$NZ$2,"&lt;&gt;"&amp;Settings!D$6,J$2:$NZ$2,"&lt;&gt;"&amp;Settings!D$7,J$4:$NZ$4,"&lt;="&amp;$Q$1)-D163-G163)</f>
        <v>0</v>
      </c>
      <c r="I163" s="32">
        <v>0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</row>
    <row r="164" spans="1:375">
      <c r="A164" s="34"/>
      <c r="B164" s="31">
        <v>0</v>
      </c>
      <c r="C164" s="31">
        <f>IF(A164="",,
COUNTIFS(J164:NZ164,"p",J$4:$NZ$4,"&lt;="&amp;$Q$1)+
COUNTIFS(J164:NZ164,"1",J$4:$NZ$4,"&lt;="&amp;$Q$1)+F164)</f>
        <v>0</v>
      </c>
      <c r="D164" s="31">
        <f t="shared" si="12"/>
        <v>0</v>
      </c>
      <c r="E164" s="31">
        <f t="shared" si="13"/>
        <v>0</v>
      </c>
      <c r="F164" s="31">
        <f t="shared" si="14"/>
        <v>0</v>
      </c>
      <c r="G164" s="31">
        <f>IF(A164="",, COUNTIFS(Settings!G$2:H$1000,"&lt;&gt;",Settings!G$2:H$1000,"&lt;="&amp;Q$1))</f>
        <v>0</v>
      </c>
      <c r="H164" s="31">
        <f>IF(A164="",,COUNTIFS(J$2:$NZ$2,"&lt;&gt;"&amp;Settings!D$2,J$2:$NZ$2,"&lt;&gt;"&amp;Settings!D$3,J$2:$NZ$2,"&lt;&gt;"&amp;Settings!D$4,J$2:$NZ$2,"&lt;&gt;"&amp;Settings!D$5,J$2:$NZ$2,"&lt;&gt;"&amp;Settings!D$6,J$2:$NZ$2,"&lt;&gt;"&amp;Settings!D$7,J$4:$NZ$4,"&lt;="&amp;$Q$1)-D164-G164)</f>
        <v>0</v>
      </c>
      <c r="I164" s="32">
        <v>0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</row>
    <row r="165" spans="1:375">
      <c r="A165" s="34"/>
      <c r="B165" s="31">
        <v>0</v>
      </c>
      <c r="C165" s="31">
        <f>IF(A165="",,
COUNTIFS(J165:NZ165,"p",J$4:$NZ$4,"&lt;="&amp;$Q$1)+
COUNTIFS(J165:NZ165,"1",J$4:$NZ$4,"&lt;="&amp;$Q$1)+F165)</f>
        <v>0</v>
      </c>
      <c r="D165" s="31">
        <f t="shared" si="12"/>
        <v>0</v>
      </c>
      <c r="E165" s="31">
        <f t="shared" si="13"/>
        <v>0</v>
      </c>
      <c r="F165" s="31">
        <f t="shared" si="14"/>
        <v>0</v>
      </c>
      <c r="G165" s="31">
        <f>IF(A165="",, COUNTIFS(Settings!G$2:H$1000,"&lt;&gt;",Settings!G$2:H$1000,"&lt;="&amp;Q$1))</f>
        <v>0</v>
      </c>
      <c r="H165" s="31">
        <f>IF(A165="",,COUNTIFS(J$2:$NZ$2,"&lt;&gt;"&amp;Settings!D$2,J$2:$NZ$2,"&lt;&gt;"&amp;Settings!D$3,J$2:$NZ$2,"&lt;&gt;"&amp;Settings!D$4,J$2:$NZ$2,"&lt;&gt;"&amp;Settings!D$5,J$2:$NZ$2,"&lt;&gt;"&amp;Settings!D$6,J$2:$NZ$2,"&lt;&gt;"&amp;Settings!D$7,J$4:$NZ$4,"&lt;="&amp;$Q$1)-D165-G165)</f>
        <v>0</v>
      </c>
      <c r="I165" s="32">
        <v>0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</row>
    <row r="166" spans="1:375">
      <c r="A166" s="34"/>
      <c r="B166" s="31">
        <v>0</v>
      </c>
      <c r="C166" s="31">
        <f>IF(A166="",,
COUNTIFS(J166:NZ166,"p",J$4:$NZ$4,"&lt;="&amp;$Q$1)+
COUNTIFS(J166:NZ166,"1",J$4:$NZ$4,"&lt;="&amp;$Q$1)+F166)</f>
        <v>0</v>
      </c>
      <c r="D166" s="31">
        <f t="shared" si="12"/>
        <v>0</v>
      </c>
      <c r="E166" s="31">
        <f t="shared" si="13"/>
        <v>0</v>
      </c>
      <c r="F166" s="31">
        <f t="shared" si="14"/>
        <v>0</v>
      </c>
      <c r="G166" s="31">
        <f>IF(A166="",, COUNTIFS(Settings!G$2:H$1000,"&lt;&gt;",Settings!G$2:H$1000,"&lt;="&amp;Q$1))</f>
        <v>0</v>
      </c>
      <c r="H166" s="31">
        <f>IF(A166="",,COUNTIFS(J$2:$NZ$2,"&lt;&gt;"&amp;Settings!D$2,J$2:$NZ$2,"&lt;&gt;"&amp;Settings!D$3,J$2:$NZ$2,"&lt;&gt;"&amp;Settings!D$4,J$2:$NZ$2,"&lt;&gt;"&amp;Settings!D$5,J$2:$NZ$2,"&lt;&gt;"&amp;Settings!D$6,J$2:$NZ$2,"&lt;&gt;"&amp;Settings!D$7,J$4:$NZ$4,"&lt;="&amp;$Q$1)-D166-G166)</f>
        <v>0</v>
      </c>
      <c r="I166" s="32">
        <v>0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  <c r="JL166" s="33"/>
      <c r="JM166" s="33"/>
      <c r="JN166" s="33"/>
      <c r="JO166" s="33"/>
      <c r="JP166" s="33"/>
      <c r="JQ166" s="33"/>
      <c r="JR166" s="33"/>
      <c r="JS166" s="33"/>
      <c r="JT166" s="33"/>
      <c r="JU166" s="33"/>
      <c r="JV166" s="33"/>
      <c r="JW166" s="33"/>
      <c r="JX166" s="33"/>
      <c r="JY166" s="33"/>
      <c r="JZ166" s="33"/>
      <c r="KA166" s="33"/>
      <c r="KB166" s="33"/>
      <c r="KC166" s="33"/>
      <c r="KD166" s="33"/>
      <c r="KE166" s="33"/>
      <c r="KF166" s="33"/>
      <c r="KG166" s="33"/>
      <c r="KH166" s="33"/>
      <c r="KI166" s="33"/>
      <c r="KJ166" s="33"/>
      <c r="KK166" s="33"/>
      <c r="KL166" s="33"/>
      <c r="KM166" s="33"/>
      <c r="KN166" s="33"/>
      <c r="KO166" s="33"/>
      <c r="KP166" s="33"/>
      <c r="KQ166" s="33"/>
      <c r="KR166" s="33"/>
      <c r="KS166" s="33"/>
      <c r="KT166" s="33"/>
      <c r="KU166" s="33"/>
      <c r="KV166" s="33"/>
      <c r="KW166" s="33"/>
      <c r="KX166" s="33"/>
      <c r="KY166" s="33"/>
      <c r="KZ166" s="33"/>
      <c r="LA166" s="33"/>
      <c r="LB166" s="33"/>
      <c r="LC166" s="33"/>
      <c r="LD166" s="33"/>
      <c r="LE166" s="33"/>
      <c r="LF166" s="33"/>
      <c r="LG166" s="33"/>
      <c r="LH166" s="33"/>
      <c r="LI166" s="33"/>
      <c r="LJ166" s="33"/>
      <c r="LK166" s="33"/>
      <c r="LL166" s="33"/>
      <c r="LM166" s="33"/>
      <c r="LN166" s="33"/>
      <c r="LO166" s="33"/>
      <c r="LP166" s="33"/>
      <c r="LQ166" s="33"/>
      <c r="LR166" s="33"/>
      <c r="LS166" s="33"/>
      <c r="LT166" s="33"/>
      <c r="LU166" s="33"/>
      <c r="LV166" s="33"/>
      <c r="LW166" s="33"/>
      <c r="LX166" s="33"/>
      <c r="LY166" s="33"/>
      <c r="LZ166" s="33"/>
      <c r="MA166" s="33"/>
      <c r="MB166" s="33"/>
      <c r="MC166" s="33"/>
      <c r="MD166" s="33"/>
      <c r="ME166" s="33"/>
      <c r="MF166" s="33"/>
      <c r="MG166" s="33"/>
      <c r="MH166" s="33"/>
      <c r="MI166" s="33"/>
      <c r="MJ166" s="33"/>
      <c r="MK166" s="33"/>
      <c r="ML166" s="33"/>
      <c r="MM166" s="33"/>
      <c r="MN166" s="33"/>
      <c r="MO166" s="33"/>
      <c r="MP166" s="33"/>
      <c r="MQ166" s="33"/>
      <c r="MR166" s="33"/>
      <c r="MS166" s="33"/>
      <c r="MT166" s="33"/>
      <c r="MU166" s="33"/>
      <c r="MV166" s="33"/>
      <c r="MW166" s="33"/>
      <c r="MX166" s="33"/>
      <c r="MY166" s="33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</row>
    <row r="167" spans="1:375">
      <c r="A167" s="34"/>
      <c r="B167" s="31">
        <v>0</v>
      </c>
      <c r="C167" s="31">
        <f>IF(A167="",,
COUNTIFS(J167:NZ167,"p",J$4:$NZ$4,"&lt;="&amp;$Q$1)+
COUNTIFS(J167:NZ167,"1",J$4:$NZ$4,"&lt;="&amp;$Q$1)+F167)</f>
        <v>0</v>
      </c>
      <c r="D167" s="31">
        <f t="shared" si="12"/>
        <v>0</v>
      </c>
      <c r="E167" s="31">
        <f t="shared" si="13"/>
        <v>0</v>
      </c>
      <c r="F167" s="31">
        <f t="shared" si="14"/>
        <v>0</v>
      </c>
      <c r="G167" s="31">
        <f>IF(A167="",, COUNTIFS(Settings!G$2:H$1000,"&lt;&gt;",Settings!G$2:H$1000,"&lt;="&amp;Q$1))</f>
        <v>0</v>
      </c>
      <c r="H167" s="31">
        <f>IF(A167="",,COUNTIFS(J$2:$NZ$2,"&lt;&gt;"&amp;Settings!D$2,J$2:$NZ$2,"&lt;&gt;"&amp;Settings!D$3,J$2:$NZ$2,"&lt;&gt;"&amp;Settings!D$4,J$2:$NZ$2,"&lt;&gt;"&amp;Settings!D$5,J$2:$NZ$2,"&lt;&gt;"&amp;Settings!D$6,J$2:$NZ$2,"&lt;&gt;"&amp;Settings!D$7,J$4:$NZ$4,"&lt;="&amp;$Q$1)-D167-G167)</f>
        <v>0</v>
      </c>
      <c r="I167" s="32">
        <v>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  <c r="IU167" s="33"/>
      <c r="IV167" s="33"/>
      <c r="IW167" s="33"/>
      <c r="IX167" s="33"/>
      <c r="IY167" s="33"/>
      <c r="IZ167" s="33"/>
      <c r="JA167" s="33"/>
      <c r="JB167" s="33"/>
      <c r="JC167" s="33"/>
      <c r="JD167" s="33"/>
      <c r="JE167" s="33"/>
      <c r="JF167" s="33"/>
      <c r="JG167" s="33"/>
      <c r="JH167" s="33"/>
      <c r="JI167" s="33"/>
      <c r="JJ167" s="33"/>
      <c r="JK167" s="33"/>
      <c r="JL167" s="33"/>
      <c r="JM167" s="33"/>
      <c r="JN167" s="33"/>
      <c r="JO167" s="33"/>
      <c r="JP167" s="33"/>
      <c r="JQ167" s="33"/>
      <c r="JR167" s="33"/>
      <c r="JS167" s="33"/>
      <c r="JT167" s="33"/>
      <c r="JU167" s="33"/>
      <c r="JV167" s="33"/>
      <c r="JW167" s="33"/>
      <c r="JX167" s="33"/>
      <c r="JY167" s="33"/>
      <c r="JZ167" s="33"/>
      <c r="KA167" s="33"/>
      <c r="KB167" s="33"/>
      <c r="KC167" s="33"/>
      <c r="KD167" s="33"/>
      <c r="KE167" s="33"/>
      <c r="KF167" s="33"/>
      <c r="KG167" s="33"/>
      <c r="KH167" s="33"/>
      <c r="KI167" s="33"/>
      <c r="KJ167" s="33"/>
      <c r="KK167" s="33"/>
      <c r="KL167" s="33"/>
      <c r="KM167" s="33"/>
      <c r="KN167" s="33"/>
      <c r="KO167" s="33"/>
      <c r="KP167" s="33"/>
      <c r="KQ167" s="33"/>
      <c r="KR167" s="33"/>
      <c r="KS167" s="33"/>
      <c r="KT167" s="33"/>
      <c r="KU167" s="33"/>
      <c r="KV167" s="33"/>
      <c r="KW167" s="33"/>
      <c r="KX167" s="33"/>
      <c r="KY167" s="33"/>
      <c r="KZ167" s="33"/>
      <c r="LA167" s="33"/>
      <c r="LB167" s="33"/>
      <c r="LC167" s="33"/>
      <c r="LD167" s="33"/>
      <c r="LE167" s="33"/>
      <c r="LF167" s="33"/>
      <c r="LG167" s="33"/>
      <c r="LH167" s="33"/>
      <c r="LI167" s="33"/>
      <c r="LJ167" s="33"/>
      <c r="LK167" s="33"/>
      <c r="LL167" s="33"/>
      <c r="LM167" s="33"/>
      <c r="LN167" s="33"/>
      <c r="LO167" s="33"/>
      <c r="LP167" s="33"/>
      <c r="LQ167" s="33"/>
      <c r="LR167" s="33"/>
      <c r="LS167" s="33"/>
      <c r="LT167" s="33"/>
      <c r="LU167" s="33"/>
      <c r="LV167" s="33"/>
      <c r="LW167" s="33"/>
      <c r="LX167" s="33"/>
      <c r="LY167" s="33"/>
      <c r="LZ167" s="33"/>
      <c r="MA167" s="33"/>
      <c r="MB167" s="33"/>
      <c r="MC167" s="33"/>
      <c r="MD167" s="33"/>
      <c r="ME167" s="33"/>
      <c r="MF167" s="33"/>
      <c r="MG167" s="33"/>
      <c r="MH167" s="33"/>
      <c r="MI167" s="33"/>
      <c r="MJ167" s="33"/>
      <c r="MK167" s="33"/>
      <c r="ML167" s="33"/>
      <c r="MM167" s="33"/>
      <c r="MN167" s="33"/>
      <c r="MO167" s="33"/>
      <c r="MP167" s="33"/>
      <c r="MQ167" s="33"/>
      <c r="MR167" s="33"/>
      <c r="MS167" s="33"/>
      <c r="MT167" s="33"/>
      <c r="MU167" s="33"/>
      <c r="MV167" s="33"/>
      <c r="MW167" s="33"/>
      <c r="MX167" s="33"/>
      <c r="MY167" s="33"/>
      <c r="MZ167" s="33"/>
      <c r="NA167" s="33"/>
      <c r="NB167" s="33"/>
      <c r="NC167" s="33"/>
      <c r="ND167" s="33"/>
      <c r="NE167" s="33"/>
      <c r="NF167" s="33"/>
      <c r="NG167" s="33"/>
      <c r="NH167" s="33"/>
      <c r="NI167" s="33"/>
      <c r="NJ167" s="33"/>
      <c r="NK167" s="33"/>
    </row>
    <row r="168" spans="1:375">
      <c r="A168" s="34"/>
      <c r="B168" s="31">
        <v>0</v>
      </c>
      <c r="C168" s="31">
        <f>IF(A168="",,
COUNTIFS(J168:NZ168,"p",J$4:$NZ$4,"&lt;="&amp;$Q$1)+
COUNTIFS(J168:NZ168,"1",J$4:$NZ$4,"&lt;="&amp;$Q$1)+F168)</f>
        <v>0</v>
      </c>
      <c r="D168" s="31">
        <f t="shared" si="12"/>
        <v>0</v>
      </c>
      <c r="E168" s="31">
        <f t="shared" si="13"/>
        <v>0</v>
      </c>
      <c r="F168" s="31">
        <f t="shared" si="14"/>
        <v>0</v>
      </c>
      <c r="G168" s="31">
        <f>IF(A168="",, COUNTIFS(Settings!G$2:H$1000,"&lt;&gt;",Settings!G$2:H$1000,"&lt;="&amp;Q$1))</f>
        <v>0</v>
      </c>
      <c r="H168" s="31">
        <f>IF(A168="",,COUNTIFS(J$2:$NZ$2,"&lt;&gt;"&amp;Settings!D$2,J$2:$NZ$2,"&lt;&gt;"&amp;Settings!D$3,J$2:$NZ$2,"&lt;&gt;"&amp;Settings!D$4,J$2:$NZ$2,"&lt;&gt;"&amp;Settings!D$5,J$2:$NZ$2,"&lt;&gt;"&amp;Settings!D$6,J$2:$NZ$2,"&lt;&gt;"&amp;Settings!D$7,J$4:$NZ$4,"&lt;="&amp;$Q$1)-D168-G168)</f>
        <v>0</v>
      </c>
      <c r="I168" s="32">
        <v>0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  <c r="IT168" s="33"/>
      <c r="IU168" s="33"/>
      <c r="IV168" s="33"/>
      <c r="IW168" s="33"/>
      <c r="IX168" s="33"/>
      <c r="IY168" s="33"/>
      <c r="IZ168" s="33"/>
      <c r="JA168" s="33"/>
      <c r="JB168" s="33"/>
      <c r="JC168" s="33"/>
      <c r="JD168" s="33"/>
      <c r="JE168" s="33"/>
      <c r="JF168" s="33"/>
      <c r="JG168" s="33"/>
      <c r="JH168" s="33"/>
      <c r="JI168" s="33"/>
      <c r="JJ168" s="33"/>
      <c r="JK168" s="33"/>
      <c r="JL168" s="33"/>
      <c r="JM168" s="33"/>
      <c r="JN168" s="33"/>
      <c r="JO168" s="33"/>
      <c r="JP168" s="33"/>
      <c r="JQ168" s="33"/>
      <c r="JR168" s="33"/>
      <c r="JS168" s="33"/>
      <c r="JT168" s="33"/>
      <c r="JU168" s="33"/>
      <c r="JV168" s="33"/>
      <c r="JW168" s="33"/>
      <c r="JX168" s="33"/>
      <c r="JY168" s="33"/>
      <c r="JZ168" s="33"/>
      <c r="KA168" s="33"/>
      <c r="KB168" s="33"/>
      <c r="KC168" s="33"/>
      <c r="KD168" s="33"/>
      <c r="KE168" s="33"/>
      <c r="KF168" s="33"/>
      <c r="KG168" s="33"/>
      <c r="KH168" s="33"/>
      <c r="KI168" s="33"/>
      <c r="KJ168" s="33"/>
      <c r="KK168" s="33"/>
      <c r="KL168" s="33"/>
      <c r="KM168" s="33"/>
      <c r="KN168" s="33"/>
      <c r="KO168" s="33"/>
      <c r="KP168" s="33"/>
      <c r="KQ168" s="33"/>
      <c r="KR168" s="33"/>
      <c r="KS168" s="33"/>
      <c r="KT168" s="33"/>
      <c r="KU168" s="33"/>
      <c r="KV168" s="33"/>
      <c r="KW168" s="33"/>
      <c r="KX168" s="33"/>
      <c r="KY168" s="33"/>
      <c r="KZ168" s="33"/>
      <c r="LA168" s="33"/>
      <c r="LB168" s="33"/>
      <c r="LC168" s="33"/>
      <c r="LD168" s="33"/>
      <c r="LE168" s="33"/>
      <c r="LF168" s="33"/>
      <c r="LG168" s="33"/>
      <c r="LH168" s="33"/>
      <c r="LI168" s="33"/>
      <c r="LJ168" s="33"/>
      <c r="LK168" s="33"/>
      <c r="LL168" s="33"/>
      <c r="LM168" s="33"/>
      <c r="LN168" s="33"/>
      <c r="LO168" s="33"/>
      <c r="LP168" s="33"/>
      <c r="LQ168" s="33"/>
      <c r="LR168" s="33"/>
      <c r="LS168" s="33"/>
      <c r="LT168" s="33"/>
      <c r="LU168" s="33"/>
      <c r="LV168" s="33"/>
      <c r="LW168" s="33"/>
      <c r="LX168" s="33"/>
      <c r="LY168" s="33"/>
      <c r="LZ168" s="33"/>
      <c r="MA168" s="33"/>
      <c r="MB168" s="33"/>
      <c r="MC168" s="33"/>
      <c r="MD168" s="33"/>
      <c r="ME168" s="33"/>
      <c r="MF168" s="33"/>
      <c r="MG168" s="33"/>
      <c r="MH168" s="33"/>
      <c r="MI168" s="33"/>
      <c r="MJ168" s="33"/>
      <c r="MK168" s="33"/>
      <c r="ML168" s="33"/>
      <c r="MM168" s="33"/>
      <c r="MN168" s="33"/>
      <c r="MO168" s="33"/>
      <c r="MP168" s="33"/>
      <c r="MQ168" s="33"/>
      <c r="MR168" s="33"/>
      <c r="MS168" s="33"/>
      <c r="MT168" s="33"/>
      <c r="MU168" s="33"/>
      <c r="MV168" s="33"/>
      <c r="MW168" s="33"/>
      <c r="MX168" s="33"/>
      <c r="MY168" s="33"/>
      <c r="MZ168" s="33"/>
      <c r="NA168" s="33"/>
      <c r="NB168" s="33"/>
      <c r="NC168" s="33"/>
      <c r="ND168" s="33"/>
      <c r="NE168" s="33"/>
      <c r="NF168" s="33"/>
      <c r="NG168" s="33"/>
      <c r="NH168" s="33"/>
      <c r="NI168" s="33"/>
      <c r="NJ168" s="33"/>
      <c r="NK168" s="33"/>
    </row>
    <row r="169" spans="1:375">
      <c r="A169" s="34"/>
      <c r="B169" s="31">
        <v>0</v>
      </c>
      <c r="C169" s="31">
        <f>IF(A169="",,
COUNTIFS(J169:NZ169,"p",J$4:$NZ$4,"&lt;="&amp;$Q$1)+
COUNTIFS(J169:NZ169,"1",J$4:$NZ$4,"&lt;="&amp;$Q$1)+F169)</f>
        <v>0</v>
      </c>
      <c r="D169" s="31">
        <f t="shared" si="12"/>
        <v>0</v>
      </c>
      <c r="E169" s="31">
        <f t="shared" si="13"/>
        <v>0</v>
      </c>
      <c r="F169" s="31">
        <f t="shared" si="14"/>
        <v>0</v>
      </c>
      <c r="G169" s="31">
        <f>IF(A169="",, COUNTIFS(Settings!G$2:H$1000,"&lt;&gt;",Settings!G$2:H$1000,"&lt;="&amp;Q$1))</f>
        <v>0</v>
      </c>
      <c r="H169" s="31">
        <f>IF(A169="",,COUNTIFS(J$2:$NZ$2,"&lt;&gt;"&amp;Settings!D$2,J$2:$NZ$2,"&lt;&gt;"&amp;Settings!D$3,J$2:$NZ$2,"&lt;&gt;"&amp;Settings!D$4,J$2:$NZ$2,"&lt;&gt;"&amp;Settings!D$5,J$2:$NZ$2,"&lt;&gt;"&amp;Settings!D$6,J$2:$NZ$2,"&lt;&gt;"&amp;Settings!D$7,J$4:$NZ$4,"&lt;="&amp;$Q$1)-D169-G169)</f>
        <v>0</v>
      </c>
      <c r="I169" s="32">
        <v>0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  <c r="IU169" s="33"/>
      <c r="IV169" s="33"/>
      <c r="IW169" s="33"/>
      <c r="IX169" s="33"/>
      <c r="IY169" s="33"/>
      <c r="IZ169" s="33"/>
      <c r="JA169" s="33"/>
      <c r="JB169" s="33"/>
      <c r="JC169" s="33"/>
      <c r="JD169" s="33"/>
      <c r="JE169" s="33"/>
      <c r="JF169" s="33"/>
      <c r="JG169" s="33"/>
      <c r="JH169" s="33"/>
      <c r="JI169" s="33"/>
      <c r="JJ169" s="33"/>
      <c r="JK169" s="33"/>
      <c r="JL169" s="33"/>
      <c r="JM169" s="33"/>
      <c r="JN169" s="33"/>
      <c r="JO169" s="33"/>
      <c r="JP169" s="33"/>
      <c r="JQ169" s="33"/>
      <c r="JR169" s="33"/>
      <c r="JS169" s="33"/>
      <c r="JT169" s="33"/>
      <c r="JU169" s="33"/>
      <c r="JV169" s="33"/>
      <c r="JW169" s="33"/>
      <c r="JX169" s="33"/>
      <c r="JY169" s="33"/>
      <c r="JZ169" s="33"/>
      <c r="KA169" s="33"/>
      <c r="KB169" s="33"/>
      <c r="KC169" s="33"/>
      <c r="KD169" s="33"/>
      <c r="KE169" s="33"/>
      <c r="KF169" s="33"/>
      <c r="KG169" s="33"/>
      <c r="KH169" s="33"/>
      <c r="KI169" s="33"/>
      <c r="KJ169" s="33"/>
      <c r="KK169" s="33"/>
      <c r="KL169" s="33"/>
      <c r="KM169" s="33"/>
      <c r="KN169" s="33"/>
      <c r="KO169" s="33"/>
      <c r="KP169" s="33"/>
      <c r="KQ169" s="33"/>
      <c r="KR169" s="33"/>
      <c r="KS169" s="33"/>
      <c r="KT169" s="33"/>
      <c r="KU169" s="33"/>
      <c r="KV169" s="33"/>
      <c r="KW169" s="33"/>
      <c r="KX169" s="33"/>
      <c r="KY169" s="33"/>
      <c r="KZ169" s="33"/>
      <c r="LA169" s="33"/>
      <c r="LB169" s="33"/>
      <c r="LC169" s="33"/>
      <c r="LD169" s="33"/>
      <c r="LE169" s="33"/>
      <c r="LF169" s="33"/>
      <c r="LG169" s="33"/>
      <c r="LH169" s="33"/>
      <c r="LI169" s="33"/>
      <c r="LJ169" s="33"/>
      <c r="LK169" s="33"/>
      <c r="LL169" s="33"/>
      <c r="LM169" s="33"/>
      <c r="LN169" s="33"/>
      <c r="LO169" s="33"/>
      <c r="LP169" s="33"/>
      <c r="LQ169" s="33"/>
      <c r="LR169" s="33"/>
      <c r="LS169" s="33"/>
      <c r="LT169" s="33"/>
      <c r="LU169" s="33"/>
      <c r="LV169" s="33"/>
      <c r="LW169" s="33"/>
      <c r="LX169" s="33"/>
      <c r="LY169" s="33"/>
      <c r="LZ169" s="33"/>
      <c r="MA169" s="33"/>
      <c r="MB169" s="33"/>
      <c r="MC169" s="33"/>
      <c r="MD169" s="33"/>
      <c r="ME169" s="33"/>
      <c r="MF169" s="33"/>
      <c r="MG169" s="33"/>
      <c r="MH169" s="33"/>
      <c r="MI169" s="33"/>
      <c r="MJ169" s="33"/>
      <c r="MK169" s="33"/>
      <c r="ML169" s="33"/>
      <c r="MM169" s="33"/>
      <c r="MN169" s="33"/>
      <c r="MO169" s="33"/>
      <c r="MP169" s="33"/>
      <c r="MQ169" s="33"/>
      <c r="MR169" s="33"/>
      <c r="MS169" s="33"/>
      <c r="MT169" s="33"/>
      <c r="MU169" s="33"/>
      <c r="MV169" s="33"/>
      <c r="MW169" s="33"/>
      <c r="MX169" s="33"/>
      <c r="MY169" s="33"/>
      <c r="MZ169" s="33"/>
      <c r="NA169" s="33"/>
      <c r="NB169" s="33"/>
      <c r="NC169" s="33"/>
      <c r="ND169" s="33"/>
      <c r="NE169" s="33"/>
      <c r="NF169" s="33"/>
      <c r="NG169" s="33"/>
      <c r="NH169" s="33"/>
      <c r="NI169" s="33"/>
      <c r="NJ169" s="33"/>
      <c r="NK169" s="33"/>
    </row>
    <row r="170" spans="1:375">
      <c r="A170" s="34"/>
      <c r="B170" s="31">
        <v>0</v>
      </c>
      <c r="C170" s="31">
        <f>IF(A170="",,
COUNTIFS(J170:NZ170,"p",J$4:$NZ$4,"&lt;="&amp;$Q$1)+
COUNTIFS(J170:NZ170,"1",J$4:$NZ$4,"&lt;="&amp;$Q$1)+F170)</f>
        <v>0</v>
      </c>
      <c r="D170" s="31">
        <f t="shared" si="12"/>
        <v>0</v>
      </c>
      <c r="E170" s="31">
        <f t="shared" si="13"/>
        <v>0</v>
      </c>
      <c r="F170" s="31">
        <f t="shared" si="14"/>
        <v>0</v>
      </c>
      <c r="G170" s="31">
        <f>IF(A170="",, COUNTIFS(Settings!G$2:H$1000,"&lt;&gt;",Settings!G$2:H$1000,"&lt;="&amp;Q$1))</f>
        <v>0</v>
      </c>
      <c r="H170" s="31">
        <f>IF(A170="",,COUNTIFS(J$2:$NZ$2,"&lt;&gt;"&amp;Settings!D$2,J$2:$NZ$2,"&lt;&gt;"&amp;Settings!D$3,J$2:$NZ$2,"&lt;&gt;"&amp;Settings!D$4,J$2:$NZ$2,"&lt;&gt;"&amp;Settings!D$5,J$2:$NZ$2,"&lt;&gt;"&amp;Settings!D$6,J$2:$NZ$2,"&lt;&gt;"&amp;Settings!D$7,J$4:$NZ$4,"&lt;="&amp;$Q$1)-D170-G170)</f>
        <v>0</v>
      </c>
      <c r="I170" s="32">
        <v>0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  <c r="IT170" s="33"/>
      <c r="IU170" s="33"/>
      <c r="IV170" s="33"/>
      <c r="IW170" s="33"/>
      <c r="IX170" s="33"/>
      <c r="IY170" s="33"/>
      <c r="IZ170" s="33"/>
      <c r="JA170" s="33"/>
      <c r="JB170" s="33"/>
      <c r="JC170" s="33"/>
      <c r="JD170" s="33"/>
      <c r="JE170" s="33"/>
      <c r="JF170" s="33"/>
      <c r="JG170" s="33"/>
      <c r="JH170" s="33"/>
      <c r="JI170" s="33"/>
      <c r="JJ170" s="33"/>
      <c r="JK170" s="33"/>
      <c r="JL170" s="33"/>
      <c r="JM170" s="33"/>
      <c r="JN170" s="33"/>
      <c r="JO170" s="33"/>
      <c r="JP170" s="33"/>
      <c r="JQ170" s="33"/>
      <c r="JR170" s="33"/>
      <c r="JS170" s="33"/>
      <c r="JT170" s="33"/>
      <c r="JU170" s="33"/>
      <c r="JV170" s="33"/>
      <c r="JW170" s="33"/>
      <c r="JX170" s="33"/>
      <c r="JY170" s="33"/>
      <c r="JZ170" s="33"/>
      <c r="KA170" s="33"/>
      <c r="KB170" s="33"/>
      <c r="KC170" s="33"/>
      <c r="KD170" s="33"/>
      <c r="KE170" s="33"/>
      <c r="KF170" s="33"/>
      <c r="KG170" s="33"/>
      <c r="KH170" s="33"/>
      <c r="KI170" s="33"/>
      <c r="KJ170" s="33"/>
      <c r="KK170" s="33"/>
      <c r="KL170" s="33"/>
      <c r="KM170" s="33"/>
      <c r="KN170" s="33"/>
      <c r="KO170" s="33"/>
      <c r="KP170" s="33"/>
      <c r="KQ170" s="33"/>
      <c r="KR170" s="33"/>
      <c r="KS170" s="33"/>
      <c r="KT170" s="33"/>
      <c r="KU170" s="33"/>
      <c r="KV170" s="33"/>
      <c r="KW170" s="33"/>
      <c r="KX170" s="33"/>
      <c r="KY170" s="33"/>
      <c r="KZ170" s="33"/>
      <c r="LA170" s="33"/>
      <c r="LB170" s="33"/>
      <c r="LC170" s="33"/>
      <c r="LD170" s="33"/>
      <c r="LE170" s="33"/>
      <c r="LF170" s="33"/>
      <c r="LG170" s="33"/>
      <c r="LH170" s="33"/>
      <c r="LI170" s="33"/>
      <c r="LJ170" s="33"/>
      <c r="LK170" s="33"/>
      <c r="LL170" s="33"/>
      <c r="LM170" s="33"/>
      <c r="LN170" s="33"/>
      <c r="LO170" s="33"/>
      <c r="LP170" s="33"/>
      <c r="LQ170" s="33"/>
      <c r="LR170" s="33"/>
      <c r="LS170" s="33"/>
      <c r="LT170" s="33"/>
      <c r="LU170" s="33"/>
      <c r="LV170" s="33"/>
      <c r="LW170" s="33"/>
      <c r="LX170" s="33"/>
      <c r="LY170" s="33"/>
      <c r="LZ170" s="33"/>
      <c r="MA170" s="33"/>
      <c r="MB170" s="33"/>
      <c r="MC170" s="33"/>
      <c r="MD170" s="33"/>
      <c r="ME170" s="33"/>
      <c r="MF170" s="33"/>
      <c r="MG170" s="33"/>
      <c r="MH170" s="33"/>
      <c r="MI170" s="33"/>
      <c r="MJ170" s="33"/>
      <c r="MK170" s="33"/>
      <c r="ML170" s="33"/>
      <c r="MM170" s="33"/>
      <c r="MN170" s="33"/>
      <c r="MO170" s="33"/>
      <c r="MP170" s="33"/>
      <c r="MQ170" s="33"/>
      <c r="MR170" s="33"/>
      <c r="MS170" s="33"/>
      <c r="MT170" s="33"/>
      <c r="MU170" s="33"/>
      <c r="MV170" s="33"/>
      <c r="MW170" s="33"/>
      <c r="MX170" s="33"/>
      <c r="MY170" s="33"/>
      <c r="MZ170" s="33"/>
      <c r="NA170" s="33"/>
      <c r="NB170" s="33"/>
      <c r="NC170" s="33"/>
      <c r="ND170" s="33"/>
      <c r="NE170" s="33"/>
      <c r="NF170" s="33"/>
      <c r="NG170" s="33"/>
      <c r="NH170" s="33"/>
      <c r="NI170" s="33"/>
      <c r="NJ170" s="33"/>
      <c r="NK170" s="33"/>
    </row>
    <row r="171" spans="1:375">
      <c r="A171" s="34"/>
      <c r="B171" s="31">
        <v>0</v>
      </c>
      <c r="C171" s="31">
        <f>IF(A171="",,
COUNTIFS(J171:NZ171,"p",J$4:$NZ$4,"&lt;="&amp;$Q$1)+
COUNTIFS(J171:NZ171,"1",J$4:$NZ$4,"&lt;="&amp;$Q$1)+F171)</f>
        <v>0</v>
      </c>
      <c r="D171" s="31">
        <f t="shared" si="12"/>
        <v>0</v>
      </c>
      <c r="E171" s="31">
        <f t="shared" si="13"/>
        <v>0</v>
      </c>
      <c r="F171" s="31">
        <f t="shared" si="14"/>
        <v>0</v>
      </c>
      <c r="G171" s="31">
        <f>IF(A171="",, COUNTIFS(Settings!G$2:H$1000,"&lt;&gt;",Settings!G$2:H$1000,"&lt;="&amp;Q$1))</f>
        <v>0</v>
      </c>
      <c r="H171" s="31">
        <f>IF(A171="",,COUNTIFS(J$2:$NZ$2,"&lt;&gt;"&amp;Settings!D$2,J$2:$NZ$2,"&lt;&gt;"&amp;Settings!D$3,J$2:$NZ$2,"&lt;&gt;"&amp;Settings!D$4,J$2:$NZ$2,"&lt;&gt;"&amp;Settings!D$5,J$2:$NZ$2,"&lt;&gt;"&amp;Settings!D$6,J$2:$NZ$2,"&lt;&gt;"&amp;Settings!D$7,J$4:$NZ$4,"&lt;="&amp;$Q$1)-D171-G171)</f>
        <v>0</v>
      </c>
      <c r="I171" s="32">
        <v>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</row>
    <row r="172" spans="1:375">
      <c r="A172" s="34"/>
      <c r="B172" s="31">
        <v>0</v>
      </c>
      <c r="C172" s="31">
        <f>IF(A172="",,
COUNTIFS(J172:NZ172,"p",J$4:$NZ$4,"&lt;="&amp;$Q$1)+
COUNTIFS(J172:NZ172,"1",J$4:$NZ$4,"&lt;="&amp;$Q$1)+F172)</f>
        <v>0</v>
      </c>
      <c r="D172" s="31">
        <f t="shared" si="12"/>
        <v>0</v>
      </c>
      <c r="E172" s="31">
        <f t="shared" si="13"/>
        <v>0</v>
      </c>
      <c r="F172" s="31">
        <f t="shared" si="14"/>
        <v>0</v>
      </c>
      <c r="G172" s="31">
        <f>IF(A172="",, COUNTIFS(Settings!G$2:H$1000,"&lt;&gt;",Settings!G$2:H$1000,"&lt;="&amp;Q$1))</f>
        <v>0</v>
      </c>
      <c r="H172" s="31">
        <f>IF(A172="",,COUNTIFS(J$2:$NZ$2,"&lt;&gt;"&amp;Settings!D$2,J$2:$NZ$2,"&lt;&gt;"&amp;Settings!D$3,J$2:$NZ$2,"&lt;&gt;"&amp;Settings!D$4,J$2:$NZ$2,"&lt;&gt;"&amp;Settings!D$5,J$2:$NZ$2,"&lt;&gt;"&amp;Settings!D$6,J$2:$NZ$2,"&lt;&gt;"&amp;Settings!D$7,J$4:$NZ$4,"&lt;="&amp;$Q$1)-D172-G172)</f>
        <v>0</v>
      </c>
      <c r="I172" s="32">
        <v>0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  <c r="IU172" s="33"/>
      <c r="IV172" s="33"/>
      <c r="IW172" s="33"/>
      <c r="IX172" s="33"/>
      <c r="IY172" s="33"/>
      <c r="IZ172" s="33"/>
      <c r="JA172" s="33"/>
      <c r="JB172" s="33"/>
      <c r="JC172" s="33"/>
      <c r="JD172" s="33"/>
      <c r="JE172" s="33"/>
      <c r="JF172" s="33"/>
      <c r="JG172" s="33"/>
      <c r="JH172" s="33"/>
      <c r="JI172" s="33"/>
      <c r="JJ172" s="33"/>
      <c r="JK172" s="33"/>
      <c r="JL172" s="33"/>
      <c r="JM172" s="33"/>
      <c r="JN172" s="33"/>
      <c r="JO172" s="33"/>
      <c r="JP172" s="33"/>
      <c r="JQ172" s="33"/>
      <c r="JR172" s="33"/>
      <c r="JS172" s="33"/>
      <c r="JT172" s="33"/>
      <c r="JU172" s="33"/>
      <c r="JV172" s="33"/>
      <c r="JW172" s="33"/>
      <c r="JX172" s="33"/>
      <c r="JY172" s="33"/>
      <c r="JZ172" s="33"/>
      <c r="KA172" s="33"/>
      <c r="KB172" s="33"/>
      <c r="KC172" s="33"/>
      <c r="KD172" s="33"/>
      <c r="KE172" s="33"/>
      <c r="KF172" s="33"/>
      <c r="KG172" s="33"/>
      <c r="KH172" s="33"/>
      <c r="KI172" s="33"/>
      <c r="KJ172" s="33"/>
      <c r="KK172" s="33"/>
      <c r="KL172" s="33"/>
      <c r="KM172" s="33"/>
      <c r="KN172" s="33"/>
      <c r="KO172" s="33"/>
      <c r="KP172" s="33"/>
      <c r="KQ172" s="33"/>
      <c r="KR172" s="33"/>
      <c r="KS172" s="33"/>
      <c r="KT172" s="33"/>
      <c r="KU172" s="33"/>
      <c r="KV172" s="33"/>
      <c r="KW172" s="33"/>
      <c r="KX172" s="33"/>
      <c r="KY172" s="33"/>
      <c r="KZ172" s="33"/>
      <c r="LA172" s="33"/>
      <c r="LB172" s="33"/>
      <c r="LC172" s="33"/>
      <c r="LD172" s="33"/>
      <c r="LE172" s="33"/>
      <c r="LF172" s="33"/>
      <c r="LG172" s="33"/>
      <c r="LH172" s="33"/>
      <c r="LI172" s="33"/>
      <c r="LJ172" s="33"/>
      <c r="LK172" s="33"/>
      <c r="LL172" s="33"/>
      <c r="LM172" s="33"/>
      <c r="LN172" s="33"/>
      <c r="LO172" s="33"/>
      <c r="LP172" s="33"/>
      <c r="LQ172" s="33"/>
      <c r="LR172" s="33"/>
      <c r="LS172" s="33"/>
      <c r="LT172" s="33"/>
      <c r="LU172" s="33"/>
      <c r="LV172" s="33"/>
      <c r="LW172" s="33"/>
      <c r="LX172" s="33"/>
      <c r="LY172" s="33"/>
      <c r="LZ172" s="33"/>
      <c r="MA172" s="33"/>
      <c r="MB172" s="33"/>
      <c r="MC172" s="33"/>
      <c r="MD172" s="33"/>
      <c r="ME172" s="33"/>
      <c r="MF172" s="33"/>
      <c r="MG172" s="33"/>
      <c r="MH172" s="33"/>
      <c r="MI172" s="33"/>
      <c r="MJ172" s="33"/>
      <c r="MK172" s="33"/>
      <c r="ML172" s="33"/>
      <c r="MM172" s="33"/>
      <c r="MN172" s="33"/>
      <c r="MO172" s="33"/>
      <c r="MP172" s="33"/>
      <c r="MQ172" s="33"/>
      <c r="MR172" s="33"/>
      <c r="MS172" s="33"/>
      <c r="MT172" s="33"/>
      <c r="MU172" s="33"/>
      <c r="MV172" s="33"/>
      <c r="MW172" s="33"/>
      <c r="MX172" s="33"/>
      <c r="MY172" s="33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</row>
    <row r="173" spans="1:375">
      <c r="A173" s="34"/>
      <c r="B173" s="31">
        <v>0</v>
      </c>
      <c r="C173" s="31">
        <f>IF(A173="",,
COUNTIFS(J173:NZ173,"p",J$4:$NZ$4,"&lt;="&amp;$Q$1)+
COUNTIFS(J173:NZ173,"1",J$4:$NZ$4,"&lt;="&amp;$Q$1)+F173)</f>
        <v>0</v>
      </c>
      <c r="D173" s="31">
        <f t="shared" si="12"/>
        <v>0</v>
      </c>
      <c r="E173" s="31">
        <f t="shared" si="13"/>
        <v>0</v>
      </c>
      <c r="F173" s="31">
        <f t="shared" si="14"/>
        <v>0</v>
      </c>
      <c r="G173" s="31">
        <f>IF(A173="",, COUNTIFS(Settings!G$2:H$1000,"&lt;&gt;",Settings!G$2:H$1000,"&lt;="&amp;Q$1))</f>
        <v>0</v>
      </c>
      <c r="H173" s="31">
        <f>IF(A173="",,COUNTIFS(J$2:$NZ$2,"&lt;&gt;"&amp;Settings!D$2,J$2:$NZ$2,"&lt;&gt;"&amp;Settings!D$3,J$2:$NZ$2,"&lt;&gt;"&amp;Settings!D$4,J$2:$NZ$2,"&lt;&gt;"&amp;Settings!D$5,J$2:$NZ$2,"&lt;&gt;"&amp;Settings!D$6,J$2:$NZ$2,"&lt;&gt;"&amp;Settings!D$7,J$4:$NZ$4,"&lt;="&amp;$Q$1)-D173-G173)</f>
        <v>0</v>
      </c>
      <c r="I173" s="32">
        <v>0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  <c r="IW173" s="33"/>
      <c r="IX173" s="33"/>
      <c r="IY173" s="33"/>
      <c r="IZ173" s="33"/>
      <c r="JA173" s="33"/>
      <c r="JB173" s="33"/>
      <c r="JC173" s="33"/>
      <c r="JD173" s="33"/>
      <c r="JE173" s="33"/>
      <c r="JF173" s="33"/>
      <c r="JG173" s="33"/>
      <c r="JH173" s="33"/>
      <c r="JI173" s="33"/>
      <c r="JJ173" s="33"/>
      <c r="JK173" s="33"/>
      <c r="JL173" s="33"/>
      <c r="JM173" s="33"/>
      <c r="JN173" s="33"/>
      <c r="JO173" s="33"/>
      <c r="JP173" s="33"/>
      <c r="JQ173" s="33"/>
      <c r="JR173" s="33"/>
      <c r="JS173" s="33"/>
      <c r="JT173" s="33"/>
      <c r="JU173" s="33"/>
      <c r="JV173" s="33"/>
      <c r="JW173" s="33"/>
      <c r="JX173" s="33"/>
      <c r="JY173" s="33"/>
      <c r="JZ173" s="33"/>
      <c r="KA173" s="33"/>
      <c r="KB173" s="33"/>
      <c r="KC173" s="33"/>
      <c r="KD173" s="33"/>
      <c r="KE173" s="33"/>
      <c r="KF173" s="33"/>
      <c r="KG173" s="33"/>
      <c r="KH173" s="33"/>
      <c r="KI173" s="33"/>
      <c r="KJ173" s="33"/>
      <c r="KK173" s="33"/>
      <c r="KL173" s="33"/>
      <c r="KM173" s="33"/>
      <c r="KN173" s="33"/>
      <c r="KO173" s="33"/>
      <c r="KP173" s="33"/>
      <c r="KQ173" s="33"/>
      <c r="KR173" s="33"/>
      <c r="KS173" s="33"/>
      <c r="KT173" s="33"/>
      <c r="KU173" s="33"/>
      <c r="KV173" s="33"/>
      <c r="KW173" s="33"/>
      <c r="KX173" s="33"/>
      <c r="KY173" s="33"/>
      <c r="KZ173" s="33"/>
      <c r="LA173" s="33"/>
      <c r="LB173" s="33"/>
      <c r="LC173" s="33"/>
      <c r="LD173" s="33"/>
      <c r="LE173" s="33"/>
      <c r="LF173" s="33"/>
      <c r="LG173" s="33"/>
      <c r="LH173" s="33"/>
      <c r="LI173" s="33"/>
      <c r="LJ173" s="33"/>
      <c r="LK173" s="33"/>
      <c r="LL173" s="33"/>
      <c r="LM173" s="33"/>
      <c r="LN173" s="33"/>
      <c r="LO173" s="33"/>
      <c r="LP173" s="33"/>
      <c r="LQ173" s="33"/>
      <c r="LR173" s="33"/>
      <c r="LS173" s="33"/>
      <c r="LT173" s="33"/>
      <c r="LU173" s="33"/>
      <c r="LV173" s="33"/>
      <c r="LW173" s="33"/>
      <c r="LX173" s="33"/>
      <c r="LY173" s="33"/>
      <c r="LZ173" s="33"/>
      <c r="MA173" s="33"/>
      <c r="MB173" s="33"/>
      <c r="MC173" s="33"/>
      <c r="MD173" s="33"/>
      <c r="ME173" s="33"/>
      <c r="MF173" s="33"/>
      <c r="MG173" s="33"/>
      <c r="MH173" s="33"/>
      <c r="MI173" s="33"/>
      <c r="MJ173" s="33"/>
      <c r="MK173" s="33"/>
      <c r="ML173" s="33"/>
      <c r="MM173" s="33"/>
      <c r="MN173" s="33"/>
      <c r="MO173" s="33"/>
      <c r="MP173" s="33"/>
      <c r="MQ173" s="33"/>
      <c r="MR173" s="33"/>
      <c r="MS173" s="33"/>
      <c r="MT173" s="33"/>
      <c r="MU173" s="33"/>
      <c r="MV173" s="33"/>
      <c r="MW173" s="33"/>
      <c r="MX173" s="33"/>
      <c r="MY173" s="33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</row>
    <row r="174" spans="1:375">
      <c r="A174" s="34"/>
      <c r="B174" s="31">
        <v>0</v>
      </c>
      <c r="C174" s="31">
        <f>IF(A174="",,
COUNTIFS(J174:NZ174,"p",J$4:$NZ$4,"&lt;="&amp;$Q$1)+
COUNTIFS(J174:NZ174,"1",J$4:$NZ$4,"&lt;="&amp;$Q$1)+F174)</f>
        <v>0</v>
      </c>
      <c r="D174" s="31">
        <f t="shared" si="12"/>
        <v>0</v>
      </c>
      <c r="E174" s="31">
        <f t="shared" si="13"/>
        <v>0</v>
      </c>
      <c r="F174" s="31">
        <f t="shared" si="14"/>
        <v>0</v>
      </c>
      <c r="G174" s="31">
        <f>IF(A174="",, COUNTIFS(Settings!G$2:H$1000,"&lt;&gt;",Settings!G$2:H$1000,"&lt;="&amp;Q$1))</f>
        <v>0</v>
      </c>
      <c r="H174" s="31">
        <f>IF(A174="",,COUNTIFS(J$2:$NZ$2,"&lt;&gt;"&amp;Settings!D$2,J$2:$NZ$2,"&lt;&gt;"&amp;Settings!D$3,J$2:$NZ$2,"&lt;&gt;"&amp;Settings!D$4,J$2:$NZ$2,"&lt;&gt;"&amp;Settings!D$5,J$2:$NZ$2,"&lt;&gt;"&amp;Settings!D$6,J$2:$NZ$2,"&lt;&gt;"&amp;Settings!D$7,J$4:$NZ$4,"&lt;="&amp;$Q$1)-D174-G174)</f>
        <v>0</v>
      </c>
      <c r="I174" s="32">
        <v>0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  <c r="IU174" s="33"/>
      <c r="IV174" s="33"/>
      <c r="IW174" s="33"/>
      <c r="IX174" s="33"/>
      <c r="IY174" s="33"/>
      <c r="IZ174" s="33"/>
      <c r="JA174" s="33"/>
      <c r="JB174" s="33"/>
      <c r="JC174" s="33"/>
      <c r="JD174" s="33"/>
      <c r="JE174" s="33"/>
      <c r="JF174" s="33"/>
      <c r="JG174" s="33"/>
      <c r="JH174" s="33"/>
      <c r="JI174" s="33"/>
      <c r="JJ174" s="33"/>
      <c r="JK174" s="33"/>
      <c r="JL174" s="33"/>
      <c r="JM174" s="33"/>
      <c r="JN174" s="33"/>
      <c r="JO174" s="33"/>
      <c r="JP174" s="33"/>
      <c r="JQ174" s="33"/>
      <c r="JR174" s="33"/>
      <c r="JS174" s="33"/>
      <c r="JT174" s="33"/>
      <c r="JU174" s="33"/>
      <c r="JV174" s="33"/>
      <c r="JW174" s="33"/>
      <c r="JX174" s="33"/>
      <c r="JY174" s="33"/>
      <c r="JZ174" s="33"/>
      <c r="KA174" s="33"/>
      <c r="KB174" s="33"/>
      <c r="KC174" s="33"/>
      <c r="KD174" s="33"/>
      <c r="KE174" s="33"/>
      <c r="KF174" s="33"/>
      <c r="KG174" s="33"/>
      <c r="KH174" s="33"/>
      <c r="KI174" s="33"/>
      <c r="KJ174" s="33"/>
      <c r="KK174" s="33"/>
      <c r="KL174" s="33"/>
      <c r="KM174" s="33"/>
      <c r="KN174" s="33"/>
      <c r="KO174" s="33"/>
      <c r="KP174" s="33"/>
      <c r="KQ174" s="33"/>
      <c r="KR174" s="33"/>
      <c r="KS174" s="33"/>
      <c r="KT174" s="33"/>
      <c r="KU174" s="33"/>
      <c r="KV174" s="33"/>
      <c r="KW174" s="33"/>
      <c r="KX174" s="33"/>
      <c r="KY174" s="33"/>
      <c r="KZ174" s="33"/>
      <c r="LA174" s="33"/>
      <c r="LB174" s="33"/>
      <c r="LC174" s="33"/>
      <c r="LD174" s="33"/>
      <c r="LE174" s="33"/>
      <c r="LF174" s="33"/>
      <c r="LG174" s="33"/>
      <c r="LH174" s="33"/>
      <c r="LI174" s="33"/>
      <c r="LJ174" s="33"/>
      <c r="LK174" s="33"/>
      <c r="LL174" s="33"/>
      <c r="LM174" s="33"/>
      <c r="LN174" s="33"/>
      <c r="LO174" s="33"/>
      <c r="LP174" s="33"/>
      <c r="LQ174" s="33"/>
      <c r="LR174" s="33"/>
      <c r="LS174" s="33"/>
      <c r="LT174" s="33"/>
      <c r="LU174" s="33"/>
      <c r="LV174" s="33"/>
      <c r="LW174" s="33"/>
      <c r="LX174" s="33"/>
      <c r="LY174" s="33"/>
      <c r="LZ174" s="33"/>
      <c r="MA174" s="33"/>
      <c r="MB174" s="33"/>
      <c r="MC174" s="33"/>
      <c r="MD174" s="33"/>
      <c r="ME174" s="33"/>
      <c r="MF174" s="33"/>
      <c r="MG174" s="33"/>
      <c r="MH174" s="33"/>
      <c r="MI174" s="33"/>
      <c r="MJ174" s="33"/>
      <c r="MK174" s="33"/>
      <c r="ML174" s="33"/>
      <c r="MM174" s="33"/>
      <c r="MN174" s="33"/>
      <c r="MO174" s="33"/>
      <c r="MP174" s="33"/>
      <c r="MQ174" s="33"/>
      <c r="MR174" s="33"/>
      <c r="MS174" s="33"/>
      <c r="MT174" s="33"/>
      <c r="MU174" s="33"/>
      <c r="MV174" s="33"/>
      <c r="MW174" s="33"/>
      <c r="MX174" s="33"/>
      <c r="MY174" s="33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</row>
    <row r="175" spans="1:375">
      <c r="A175" s="34"/>
      <c r="B175" s="31">
        <v>0</v>
      </c>
      <c r="C175" s="31">
        <f>IF(A175="",,
COUNTIFS(J175:NZ175,"p",J$4:$NZ$4,"&lt;="&amp;$Q$1)+
COUNTIFS(J175:NZ175,"1",J$4:$NZ$4,"&lt;="&amp;$Q$1)+F175)</f>
        <v>0</v>
      </c>
      <c r="D175" s="31">
        <f t="shared" si="12"/>
        <v>0</v>
      </c>
      <c r="E175" s="31">
        <f t="shared" si="13"/>
        <v>0</v>
      </c>
      <c r="F175" s="31">
        <f t="shared" si="14"/>
        <v>0</v>
      </c>
      <c r="G175" s="31">
        <f>IF(A175="",, COUNTIFS(Settings!G$2:H$1000,"&lt;&gt;",Settings!G$2:H$1000,"&lt;="&amp;Q$1))</f>
        <v>0</v>
      </c>
      <c r="H175" s="31">
        <f>IF(A175="",,COUNTIFS(J$2:$NZ$2,"&lt;&gt;"&amp;Settings!D$2,J$2:$NZ$2,"&lt;&gt;"&amp;Settings!D$3,J$2:$NZ$2,"&lt;&gt;"&amp;Settings!D$4,J$2:$NZ$2,"&lt;&gt;"&amp;Settings!D$5,J$2:$NZ$2,"&lt;&gt;"&amp;Settings!D$6,J$2:$NZ$2,"&lt;&gt;"&amp;Settings!D$7,J$4:$NZ$4,"&lt;="&amp;$Q$1)-D175-G175)</f>
        <v>0</v>
      </c>
      <c r="I175" s="32">
        <v>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</row>
    <row r="176" spans="1:375">
      <c r="A176" s="34"/>
      <c r="B176" s="31">
        <v>0</v>
      </c>
      <c r="C176" s="31">
        <f>IF(A176="",,
COUNTIFS(J176:NZ176,"p",J$4:$NZ$4,"&lt;="&amp;$Q$1)+
COUNTIFS(J176:NZ176,"1",J$4:$NZ$4,"&lt;="&amp;$Q$1)+F176)</f>
        <v>0</v>
      </c>
      <c r="D176" s="31">
        <f t="shared" si="12"/>
        <v>0</v>
      </c>
      <c r="E176" s="31">
        <f t="shared" si="13"/>
        <v>0</v>
      </c>
      <c r="F176" s="31">
        <f t="shared" si="14"/>
        <v>0</v>
      </c>
      <c r="G176" s="31">
        <f>IF(A176="",, COUNTIFS(Settings!G$2:H$1000,"&lt;&gt;",Settings!G$2:H$1000,"&lt;="&amp;Q$1))</f>
        <v>0</v>
      </c>
      <c r="H176" s="31">
        <f>IF(A176="",,COUNTIFS(J$2:$NZ$2,"&lt;&gt;"&amp;Settings!D$2,J$2:$NZ$2,"&lt;&gt;"&amp;Settings!D$3,J$2:$NZ$2,"&lt;&gt;"&amp;Settings!D$4,J$2:$NZ$2,"&lt;&gt;"&amp;Settings!D$5,J$2:$NZ$2,"&lt;&gt;"&amp;Settings!D$6,J$2:$NZ$2,"&lt;&gt;"&amp;Settings!D$7,J$4:$NZ$4,"&lt;="&amp;$Q$1)-D176-G176)</f>
        <v>0</v>
      </c>
      <c r="I176" s="32">
        <v>0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  <c r="IU176" s="33"/>
      <c r="IV176" s="33"/>
      <c r="IW176" s="33"/>
      <c r="IX176" s="33"/>
      <c r="IY176" s="33"/>
      <c r="IZ176" s="33"/>
      <c r="JA176" s="33"/>
      <c r="JB176" s="33"/>
      <c r="JC176" s="33"/>
      <c r="JD176" s="33"/>
      <c r="JE176" s="33"/>
      <c r="JF176" s="33"/>
      <c r="JG176" s="33"/>
      <c r="JH176" s="33"/>
      <c r="JI176" s="33"/>
      <c r="JJ176" s="33"/>
      <c r="JK176" s="33"/>
      <c r="JL176" s="33"/>
      <c r="JM176" s="33"/>
      <c r="JN176" s="33"/>
      <c r="JO176" s="33"/>
      <c r="JP176" s="33"/>
      <c r="JQ176" s="33"/>
      <c r="JR176" s="33"/>
      <c r="JS176" s="33"/>
      <c r="JT176" s="33"/>
      <c r="JU176" s="33"/>
      <c r="JV176" s="33"/>
      <c r="JW176" s="33"/>
      <c r="JX176" s="33"/>
      <c r="JY176" s="33"/>
      <c r="JZ176" s="33"/>
      <c r="KA176" s="33"/>
      <c r="KB176" s="33"/>
      <c r="KC176" s="33"/>
      <c r="KD176" s="33"/>
      <c r="KE176" s="33"/>
      <c r="KF176" s="33"/>
      <c r="KG176" s="33"/>
      <c r="KH176" s="33"/>
      <c r="KI176" s="33"/>
      <c r="KJ176" s="33"/>
      <c r="KK176" s="33"/>
      <c r="KL176" s="33"/>
      <c r="KM176" s="33"/>
      <c r="KN176" s="33"/>
      <c r="KO176" s="33"/>
      <c r="KP176" s="33"/>
      <c r="KQ176" s="33"/>
      <c r="KR176" s="33"/>
      <c r="KS176" s="33"/>
      <c r="KT176" s="33"/>
      <c r="KU176" s="33"/>
      <c r="KV176" s="33"/>
      <c r="KW176" s="33"/>
      <c r="KX176" s="33"/>
      <c r="KY176" s="33"/>
      <c r="KZ176" s="33"/>
      <c r="LA176" s="33"/>
      <c r="LB176" s="33"/>
      <c r="LC176" s="33"/>
      <c r="LD176" s="33"/>
      <c r="LE176" s="33"/>
      <c r="LF176" s="33"/>
      <c r="LG176" s="33"/>
      <c r="LH176" s="33"/>
      <c r="LI176" s="33"/>
      <c r="LJ176" s="33"/>
      <c r="LK176" s="33"/>
      <c r="LL176" s="33"/>
      <c r="LM176" s="33"/>
      <c r="LN176" s="33"/>
      <c r="LO176" s="33"/>
      <c r="LP176" s="33"/>
      <c r="LQ176" s="33"/>
      <c r="LR176" s="33"/>
      <c r="LS176" s="33"/>
      <c r="LT176" s="33"/>
      <c r="LU176" s="33"/>
      <c r="LV176" s="33"/>
      <c r="LW176" s="33"/>
      <c r="LX176" s="33"/>
      <c r="LY176" s="33"/>
      <c r="LZ176" s="33"/>
      <c r="MA176" s="33"/>
      <c r="MB176" s="33"/>
      <c r="MC176" s="33"/>
      <c r="MD176" s="33"/>
      <c r="ME176" s="33"/>
      <c r="MF176" s="33"/>
      <c r="MG176" s="33"/>
      <c r="MH176" s="33"/>
      <c r="MI176" s="33"/>
      <c r="MJ176" s="33"/>
      <c r="MK176" s="33"/>
      <c r="ML176" s="33"/>
      <c r="MM176" s="33"/>
      <c r="MN176" s="33"/>
      <c r="MO176" s="33"/>
      <c r="MP176" s="33"/>
      <c r="MQ176" s="33"/>
      <c r="MR176" s="33"/>
      <c r="MS176" s="33"/>
      <c r="MT176" s="33"/>
      <c r="MU176" s="33"/>
      <c r="MV176" s="33"/>
      <c r="MW176" s="33"/>
      <c r="MX176" s="33"/>
      <c r="MY176" s="33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</row>
    <row r="177" spans="1:375">
      <c r="A177" s="34"/>
      <c r="B177" s="31">
        <v>0</v>
      </c>
      <c r="C177" s="31">
        <f>IF(A177="",,
COUNTIFS(J177:NZ177,"p",J$4:$NZ$4,"&lt;="&amp;$Q$1)+
COUNTIFS(J177:NZ177,"1",J$4:$NZ$4,"&lt;="&amp;$Q$1)+F177)</f>
        <v>0</v>
      </c>
      <c r="D177" s="31">
        <f t="shared" si="12"/>
        <v>0</v>
      </c>
      <c r="E177" s="31">
        <f t="shared" si="13"/>
        <v>0</v>
      </c>
      <c r="F177" s="31">
        <f t="shared" si="14"/>
        <v>0</v>
      </c>
      <c r="G177" s="31">
        <f>IF(A177="",, COUNTIFS(Settings!G$2:H$1000,"&lt;&gt;",Settings!G$2:H$1000,"&lt;="&amp;Q$1))</f>
        <v>0</v>
      </c>
      <c r="H177" s="31">
        <f>IF(A177="",,COUNTIFS(J$2:$NZ$2,"&lt;&gt;"&amp;Settings!D$2,J$2:$NZ$2,"&lt;&gt;"&amp;Settings!D$3,J$2:$NZ$2,"&lt;&gt;"&amp;Settings!D$4,J$2:$NZ$2,"&lt;&gt;"&amp;Settings!D$5,J$2:$NZ$2,"&lt;&gt;"&amp;Settings!D$6,J$2:$NZ$2,"&lt;&gt;"&amp;Settings!D$7,J$4:$NZ$4,"&lt;="&amp;$Q$1)-D177-G177)</f>
        <v>0</v>
      </c>
      <c r="I177" s="32">
        <v>0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  <c r="IT177" s="33"/>
      <c r="IU177" s="33"/>
      <c r="IV177" s="33"/>
      <c r="IW177" s="33"/>
      <c r="IX177" s="33"/>
      <c r="IY177" s="33"/>
      <c r="IZ177" s="33"/>
      <c r="JA177" s="33"/>
      <c r="JB177" s="33"/>
      <c r="JC177" s="33"/>
      <c r="JD177" s="33"/>
      <c r="JE177" s="33"/>
      <c r="JF177" s="33"/>
      <c r="JG177" s="33"/>
      <c r="JH177" s="33"/>
      <c r="JI177" s="33"/>
      <c r="JJ177" s="33"/>
      <c r="JK177" s="33"/>
      <c r="JL177" s="33"/>
      <c r="JM177" s="33"/>
      <c r="JN177" s="33"/>
      <c r="JO177" s="33"/>
      <c r="JP177" s="33"/>
      <c r="JQ177" s="33"/>
      <c r="JR177" s="33"/>
      <c r="JS177" s="33"/>
      <c r="JT177" s="33"/>
      <c r="JU177" s="33"/>
      <c r="JV177" s="33"/>
      <c r="JW177" s="33"/>
      <c r="JX177" s="33"/>
      <c r="JY177" s="33"/>
      <c r="JZ177" s="33"/>
      <c r="KA177" s="33"/>
      <c r="KB177" s="33"/>
      <c r="KC177" s="33"/>
      <c r="KD177" s="33"/>
      <c r="KE177" s="33"/>
      <c r="KF177" s="33"/>
      <c r="KG177" s="33"/>
      <c r="KH177" s="33"/>
      <c r="KI177" s="33"/>
      <c r="KJ177" s="33"/>
      <c r="KK177" s="33"/>
      <c r="KL177" s="33"/>
      <c r="KM177" s="33"/>
      <c r="KN177" s="33"/>
      <c r="KO177" s="33"/>
      <c r="KP177" s="33"/>
      <c r="KQ177" s="33"/>
      <c r="KR177" s="33"/>
      <c r="KS177" s="33"/>
      <c r="KT177" s="33"/>
      <c r="KU177" s="33"/>
      <c r="KV177" s="33"/>
      <c r="KW177" s="33"/>
      <c r="KX177" s="33"/>
      <c r="KY177" s="33"/>
      <c r="KZ177" s="33"/>
      <c r="LA177" s="33"/>
      <c r="LB177" s="33"/>
      <c r="LC177" s="33"/>
      <c r="LD177" s="33"/>
      <c r="LE177" s="33"/>
      <c r="LF177" s="33"/>
      <c r="LG177" s="33"/>
      <c r="LH177" s="33"/>
      <c r="LI177" s="33"/>
      <c r="LJ177" s="33"/>
      <c r="LK177" s="33"/>
      <c r="LL177" s="33"/>
      <c r="LM177" s="33"/>
      <c r="LN177" s="33"/>
      <c r="LO177" s="33"/>
      <c r="LP177" s="33"/>
      <c r="LQ177" s="33"/>
      <c r="LR177" s="33"/>
      <c r="LS177" s="33"/>
      <c r="LT177" s="33"/>
      <c r="LU177" s="33"/>
      <c r="LV177" s="33"/>
      <c r="LW177" s="33"/>
      <c r="LX177" s="33"/>
      <c r="LY177" s="33"/>
      <c r="LZ177" s="33"/>
      <c r="MA177" s="33"/>
      <c r="MB177" s="33"/>
      <c r="MC177" s="33"/>
      <c r="MD177" s="33"/>
      <c r="ME177" s="33"/>
      <c r="MF177" s="33"/>
      <c r="MG177" s="33"/>
      <c r="MH177" s="33"/>
      <c r="MI177" s="33"/>
      <c r="MJ177" s="33"/>
      <c r="MK177" s="33"/>
      <c r="ML177" s="33"/>
      <c r="MM177" s="33"/>
      <c r="MN177" s="33"/>
      <c r="MO177" s="33"/>
      <c r="MP177" s="33"/>
      <c r="MQ177" s="33"/>
      <c r="MR177" s="33"/>
      <c r="MS177" s="33"/>
      <c r="MT177" s="33"/>
      <c r="MU177" s="33"/>
      <c r="MV177" s="33"/>
      <c r="MW177" s="33"/>
      <c r="MX177" s="33"/>
      <c r="MY177" s="33"/>
      <c r="MZ177" s="33"/>
      <c r="NA177" s="33"/>
      <c r="NB177" s="33"/>
      <c r="NC177" s="33"/>
      <c r="ND177" s="33"/>
      <c r="NE177" s="33"/>
      <c r="NF177" s="33"/>
      <c r="NG177" s="33"/>
      <c r="NH177" s="33"/>
      <c r="NI177" s="33"/>
      <c r="NJ177" s="33"/>
      <c r="NK177" s="33"/>
    </row>
    <row r="178" spans="1:375">
      <c r="A178" s="34"/>
      <c r="B178" s="31">
        <v>0</v>
      </c>
      <c r="C178" s="31">
        <f>IF(A178="",,
COUNTIFS(J178:NZ178,"p",J$4:$NZ$4,"&lt;="&amp;$Q$1)+
COUNTIFS(J178:NZ178,"1",J$4:$NZ$4,"&lt;="&amp;$Q$1)+F178)</f>
        <v>0</v>
      </c>
      <c r="D178" s="31">
        <f t="shared" si="12"/>
        <v>0</v>
      </c>
      <c r="E178" s="31">
        <f t="shared" si="13"/>
        <v>0</v>
      </c>
      <c r="F178" s="31">
        <f t="shared" si="14"/>
        <v>0</v>
      </c>
      <c r="G178" s="31">
        <f>IF(A178="",, COUNTIFS(Settings!G$2:H$1000,"&lt;&gt;",Settings!G$2:H$1000,"&lt;="&amp;Q$1))</f>
        <v>0</v>
      </c>
      <c r="H178" s="31">
        <f>IF(A178="",,COUNTIFS(J$2:$NZ$2,"&lt;&gt;"&amp;Settings!D$2,J$2:$NZ$2,"&lt;&gt;"&amp;Settings!D$3,J$2:$NZ$2,"&lt;&gt;"&amp;Settings!D$4,J$2:$NZ$2,"&lt;&gt;"&amp;Settings!D$5,J$2:$NZ$2,"&lt;&gt;"&amp;Settings!D$6,J$2:$NZ$2,"&lt;&gt;"&amp;Settings!D$7,J$4:$NZ$4,"&lt;="&amp;$Q$1)-D178-G178)</f>
        <v>0</v>
      </c>
      <c r="I178" s="32">
        <v>0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  <c r="IU178" s="33"/>
      <c r="IV178" s="33"/>
      <c r="IW178" s="33"/>
      <c r="IX178" s="33"/>
      <c r="IY178" s="33"/>
      <c r="IZ178" s="33"/>
      <c r="JA178" s="33"/>
      <c r="JB178" s="33"/>
      <c r="JC178" s="33"/>
      <c r="JD178" s="33"/>
      <c r="JE178" s="33"/>
      <c r="JF178" s="33"/>
      <c r="JG178" s="33"/>
      <c r="JH178" s="33"/>
      <c r="JI178" s="33"/>
      <c r="JJ178" s="33"/>
      <c r="JK178" s="33"/>
      <c r="JL178" s="33"/>
      <c r="JM178" s="33"/>
      <c r="JN178" s="33"/>
      <c r="JO178" s="33"/>
      <c r="JP178" s="33"/>
      <c r="JQ178" s="33"/>
      <c r="JR178" s="33"/>
      <c r="JS178" s="33"/>
      <c r="JT178" s="33"/>
      <c r="JU178" s="33"/>
      <c r="JV178" s="33"/>
      <c r="JW178" s="33"/>
      <c r="JX178" s="33"/>
      <c r="JY178" s="33"/>
      <c r="JZ178" s="33"/>
      <c r="KA178" s="33"/>
      <c r="KB178" s="33"/>
      <c r="KC178" s="33"/>
      <c r="KD178" s="33"/>
      <c r="KE178" s="33"/>
      <c r="KF178" s="33"/>
      <c r="KG178" s="33"/>
      <c r="KH178" s="33"/>
      <c r="KI178" s="33"/>
      <c r="KJ178" s="33"/>
      <c r="KK178" s="33"/>
      <c r="KL178" s="33"/>
      <c r="KM178" s="33"/>
      <c r="KN178" s="33"/>
      <c r="KO178" s="33"/>
      <c r="KP178" s="33"/>
      <c r="KQ178" s="33"/>
      <c r="KR178" s="33"/>
      <c r="KS178" s="33"/>
      <c r="KT178" s="33"/>
      <c r="KU178" s="33"/>
      <c r="KV178" s="33"/>
      <c r="KW178" s="33"/>
      <c r="KX178" s="33"/>
      <c r="KY178" s="33"/>
      <c r="KZ178" s="33"/>
      <c r="LA178" s="33"/>
      <c r="LB178" s="33"/>
      <c r="LC178" s="33"/>
      <c r="LD178" s="33"/>
      <c r="LE178" s="33"/>
      <c r="LF178" s="33"/>
      <c r="LG178" s="33"/>
      <c r="LH178" s="33"/>
      <c r="LI178" s="33"/>
      <c r="LJ178" s="33"/>
      <c r="LK178" s="33"/>
      <c r="LL178" s="33"/>
      <c r="LM178" s="33"/>
      <c r="LN178" s="33"/>
      <c r="LO178" s="33"/>
      <c r="LP178" s="33"/>
      <c r="LQ178" s="33"/>
      <c r="LR178" s="33"/>
      <c r="LS178" s="33"/>
      <c r="LT178" s="33"/>
      <c r="LU178" s="33"/>
      <c r="LV178" s="33"/>
      <c r="LW178" s="33"/>
      <c r="LX178" s="33"/>
      <c r="LY178" s="33"/>
      <c r="LZ178" s="33"/>
      <c r="MA178" s="33"/>
      <c r="MB178" s="33"/>
      <c r="MC178" s="33"/>
      <c r="MD178" s="33"/>
      <c r="ME178" s="33"/>
      <c r="MF178" s="33"/>
      <c r="MG178" s="33"/>
      <c r="MH178" s="33"/>
      <c r="MI178" s="33"/>
      <c r="MJ178" s="33"/>
      <c r="MK178" s="33"/>
      <c r="ML178" s="33"/>
      <c r="MM178" s="33"/>
      <c r="MN178" s="33"/>
      <c r="MO178" s="33"/>
      <c r="MP178" s="33"/>
      <c r="MQ178" s="33"/>
      <c r="MR178" s="33"/>
      <c r="MS178" s="33"/>
      <c r="MT178" s="33"/>
      <c r="MU178" s="33"/>
      <c r="MV178" s="33"/>
      <c r="MW178" s="33"/>
      <c r="MX178" s="33"/>
      <c r="MY178" s="33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</row>
    <row r="179" spans="1:375">
      <c r="A179" s="34"/>
      <c r="B179" s="31">
        <v>0</v>
      </c>
      <c r="C179" s="31">
        <f>IF(A179="",,
COUNTIFS(J179:NZ179,"p",J$4:$NZ$4,"&lt;="&amp;$Q$1)+
COUNTIFS(J179:NZ179,"1",J$4:$NZ$4,"&lt;="&amp;$Q$1)+F179)</f>
        <v>0</v>
      </c>
      <c r="D179" s="31">
        <f t="shared" si="12"/>
        <v>0</v>
      </c>
      <c r="E179" s="31">
        <f t="shared" si="13"/>
        <v>0</v>
      </c>
      <c r="F179" s="31">
        <f t="shared" si="14"/>
        <v>0</v>
      </c>
      <c r="G179" s="31">
        <f>IF(A179="",, COUNTIFS(Settings!G$2:H$1000,"&lt;&gt;",Settings!G$2:H$1000,"&lt;="&amp;Q$1))</f>
        <v>0</v>
      </c>
      <c r="H179" s="31">
        <f>IF(A179="",,COUNTIFS(J$2:$NZ$2,"&lt;&gt;"&amp;Settings!D$2,J$2:$NZ$2,"&lt;&gt;"&amp;Settings!D$3,J$2:$NZ$2,"&lt;&gt;"&amp;Settings!D$4,J$2:$NZ$2,"&lt;&gt;"&amp;Settings!D$5,J$2:$NZ$2,"&lt;&gt;"&amp;Settings!D$6,J$2:$NZ$2,"&lt;&gt;"&amp;Settings!D$7,J$4:$NZ$4,"&lt;="&amp;$Q$1)-D179-G179)</f>
        <v>0</v>
      </c>
      <c r="I179" s="32">
        <v>0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  <c r="IT179" s="33"/>
      <c r="IU179" s="33"/>
      <c r="IV179" s="33"/>
      <c r="IW179" s="33"/>
      <c r="IX179" s="33"/>
      <c r="IY179" s="33"/>
      <c r="IZ179" s="33"/>
      <c r="JA179" s="33"/>
      <c r="JB179" s="33"/>
      <c r="JC179" s="33"/>
      <c r="JD179" s="33"/>
      <c r="JE179" s="33"/>
      <c r="JF179" s="33"/>
      <c r="JG179" s="33"/>
      <c r="JH179" s="33"/>
      <c r="JI179" s="33"/>
      <c r="JJ179" s="33"/>
      <c r="JK179" s="33"/>
      <c r="JL179" s="33"/>
      <c r="JM179" s="33"/>
      <c r="JN179" s="33"/>
      <c r="JO179" s="33"/>
      <c r="JP179" s="33"/>
      <c r="JQ179" s="33"/>
      <c r="JR179" s="33"/>
      <c r="JS179" s="33"/>
      <c r="JT179" s="33"/>
      <c r="JU179" s="33"/>
      <c r="JV179" s="33"/>
      <c r="JW179" s="33"/>
      <c r="JX179" s="33"/>
      <c r="JY179" s="33"/>
      <c r="JZ179" s="33"/>
      <c r="KA179" s="33"/>
      <c r="KB179" s="33"/>
      <c r="KC179" s="33"/>
      <c r="KD179" s="33"/>
      <c r="KE179" s="33"/>
      <c r="KF179" s="33"/>
      <c r="KG179" s="33"/>
      <c r="KH179" s="33"/>
      <c r="KI179" s="33"/>
      <c r="KJ179" s="33"/>
      <c r="KK179" s="33"/>
      <c r="KL179" s="33"/>
      <c r="KM179" s="33"/>
      <c r="KN179" s="33"/>
      <c r="KO179" s="33"/>
      <c r="KP179" s="33"/>
      <c r="KQ179" s="33"/>
      <c r="KR179" s="33"/>
      <c r="KS179" s="33"/>
      <c r="KT179" s="33"/>
      <c r="KU179" s="33"/>
      <c r="KV179" s="33"/>
      <c r="KW179" s="33"/>
      <c r="KX179" s="33"/>
      <c r="KY179" s="33"/>
      <c r="KZ179" s="33"/>
      <c r="LA179" s="33"/>
      <c r="LB179" s="33"/>
      <c r="LC179" s="33"/>
      <c r="LD179" s="33"/>
      <c r="LE179" s="33"/>
      <c r="LF179" s="33"/>
      <c r="LG179" s="33"/>
      <c r="LH179" s="33"/>
      <c r="LI179" s="33"/>
      <c r="LJ179" s="33"/>
      <c r="LK179" s="33"/>
      <c r="LL179" s="33"/>
      <c r="LM179" s="33"/>
      <c r="LN179" s="33"/>
      <c r="LO179" s="33"/>
      <c r="LP179" s="33"/>
      <c r="LQ179" s="33"/>
      <c r="LR179" s="33"/>
      <c r="LS179" s="33"/>
      <c r="LT179" s="33"/>
      <c r="LU179" s="33"/>
      <c r="LV179" s="33"/>
      <c r="LW179" s="33"/>
      <c r="LX179" s="33"/>
      <c r="LY179" s="33"/>
      <c r="LZ179" s="33"/>
      <c r="MA179" s="33"/>
      <c r="MB179" s="33"/>
      <c r="MC179" s="33"/>
      <c r="MD179" s="33"/>
      <c r="ME179" s="33"/>
      <c r="MF179" s="33"/>
      <c r="MG179" s="33"/>
      <c r="MH179" s="33"/>
      <c r="MI179" s="33"/>
      <c r="MJ179" s="33"/>
      <c r="MK179" s="33"/>
      <c r="ML179" s="33"/>
      <c r="MM179" s="33"/>
      <c r="MN179" s="33"/>
      <c r="MO179" s="33"/>
      <c r="MP179" s="33"/>
      <c r="MQ179" s="33"/>
      <c r="MR179" s="33"/>
      <c r="MS179" s="33"/>
      <c r="MT179" s="33"/>
      <c r="MU179" s="33"/>
      <c r="MV179" s="33"/>
      <c r="MW179" s="33"/>
      <c r="MX179" s="33"/>
      <c r="MY179" s="33"/>
      <c r="MZ179" s="33"/>
      <c r="NA179" s="33"/>
      <c r="NB179" s="33"/>
      <c r="NC179" s="33"/>
      <c r="ND179" s="33"/>
      <c r="NE179" s="33"/>
      <c r="NF179" s="33"/>
      <c r="NG179" s="33"/>
      <c r="NH179" s="33"/>
      <c r="NI179" s="33"/>
      <c r="NJ179" s="33"/>
      <c r="NK179" s="33"/>
    </row>
    <row r="180" spans="1:375">
      <c r="A180" s="34"/>
      <c r="B180" s="31">
        <v>0</v>
      </c>
      <c r="C180" s="31">
        <f>IF(A180="",,
COUNTIFS(J180:NZ180,"p",J$4:$NZ$4,"&lt;="&amp;$Q$1)+
COUNTIFS(J180:NZ180,"1",J$4:$NZ$4,"&lt;="&amp;$Q$1)+F180)</f>
        <v>0</v>
      </c>
      <c r="D180" s="31">
        <f t="shared" si="12"/>
        <v>0</v>
      </c>
      <c r="E180" s="31">
        <f t="shared" si="13"/>
        <v>0</v>
      </c>
      <c r="F180" s="31">
        <f t="shared" si="14"/>
        <v>0</v>
      </c>
      <c r="G180" s="31">
        <f>IF(A180="",, COUNTIFS(Settings!G$2:H$1000,"&lt;&gt;",Settings!G$2:H$1000,"&lt;="&amp;Q$1))</f>
        <v>0</v>
      </c>
      <c r="H180" s="31">
        <f>IF(A180="",,COUNTIFS(J$2:$NZ$2,"&lt;&gt;"&amp;Settings!D$2,J$2:$NZ$2,"&lt;&gt;"&amp;Settings!D$3,J$2:$NZ$2,"&lt;&gt;"&amp;Settings!D$4,J$2:$NZ$2,"&lt;&gt;"&amp;Settings!D$5,J$2:$NZ$2,"&lt;&gt;"&amp;Settings!D$6,J$2:$NZ$2,"&lt;&gt;"&amp;Settings!D$7,J$4:$NZ$4,"&lt;="&amp;$Q$1)-D180-G180)</f>
        <v>0</v>
      </c>
      <c r="I180" s="32">
        <v>0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  <c r="IT180" s="33"/>
      <c r="IU180" s="33"/>
      <c r="IV180" s="33"/>
      <c r="IW180" s="33"/>
      <c r="IX180" s="33"/>
      <c r="IY180" s="33"/>
      <c r="IZ180" s="33"/>
      <c r="JA180" s="33"/>
      <c r="JB180" s="33"/>
      <c r="JC180" s="33"/>
      <c r="JD180" s="33"/>
      <c r="JE180" s="33"/>
      <c r="JF180" s="33"/>
      <c r="JG180" s="33"/>
      <c r="JH180" s="33"/>
      <c r="JI180" s="33"/>
      <c r="JJ180" s="33"/>
      <c r="JK180" s="33"/>
      <c r="JL180" s="33"/>
      <c r="JM180" s="33"/>
      <c r="JN180" s="33"/>
      <c r="JO180" s="33"/>
      <c r="JP180" s="33"/>
      <c r="JQ180" s="33"/>
      <c r="JR180" s="33"/>
      <c r="JS180" s="33"/>
      <c r="JT180" s="33"/>
      <c r="JU180" s="33"/>
      <c r="JV180" s="33"/>
      <c r="JW180" s="33"/>
      <c r="JX180" s="33"/>
      <c r="JY180" s="33"/>
      <c r="JZ180" s="33"/>
      <c r="KA180" s="33"/>
      <c r="KB180" s="33"/>
      <c r="KC180" s="33"/>
      <c r="KD180" s="33"/>
      <c r="KE180" s="33"/>
      <c r="KF180" s="33"/>
      <c r="KG180" s="33"/>
      <c r="KH180" s="33"/>
      <c r="KI180" s="33"/>
      <c r="KJ180" s="33"/>
      <c r="KK180" s="33"/>
      <c r="KL180" s="33"/>
      <c r="KM180" s="33"/>
      <c r="KN180" s="33"/>
      <c r="KO180" s="33"/>
      <c r="KP180" s="33"/>
      <c r="KQ180" s="33"/>
      <c r="KR180" s="33"/>
      <c r="KS180" s="33"/>
      <c r="KT180" s="33"/>
      <c r="KU180" s="33"/>
      <c r="KV180" s="33"/>
      <c r="KW180" s="33"/>
      <c r="KX180" s="33"/>
      <c r="KY180" s="33"/>
      <c r="KZ180" s="33"/>
      <c r="LA180" s="33"/>
      <c r="LB180" s="33"/>
      <c r="LC180" s="33"/>
      <c r="LD180" s="33"/>
      <c r="LE180" s="33"/>
      <c r="LF180" s="33"/>
      <c r="LG180" s="33"/>
      <c r="LH180" s="33"/>
      <c r="LI180" s="33"/>
      <c r="LJ180" s="33"/>
      <c r="LK180" s="33"/>
      <c r="LL180" s="33"/>
      <c r="LM180" s="33"/>
      <c r="LN180" s="33"/>
      <c r="LO180" s="33"/>
      <c r="LP180" s="33"/>
      <c r="LQ180" s="33"/>
      <c r="LR180" s="33"/>
      <c r="LS180" s="33"/>
      <c r="LT180" s="33"/>
      <c r="LU180" s="33"/>
      <c r="LV180" s="33"/>
      <c r="LW180" s="33"/>
      <c r="LX180" s="33"/>
      <c r="LY180" s="33"/>
      <c r="LZ180" s="33"/>
      <c r="MA180" s="33"/>
      <c r="MB180" s="33"/>
      <c r="MC180" s="33"/>
      <c r="MD180" s="33"/>
      <c r="ME180" s="33"/>
      <c r="MF180" s="33"/>
      <c r="MG180" s="33"/>
      <c r="MH180" s="33"/>
      <c r="MI180" s="33"/>
      <c r="MJ180" s="33"/>
      <c r="MK180" s="33"/>
      <c r="ML180" s="33"/>
      <c r="MM180" s="33"/>
      <c r="MN180" s="33"/>
      <c r="MO180" s="33"/>
      <c r="MP180" s="33"/>
      <c r="MQ180" s="33"/>
      <c r="MR180" s="33"/>
      <c r="MS180" s="33"/>
      <c r="MT180" s="33"/>
      <c r="MU180" s="33"/>
      <c r="MV180" s="33"/>
      <c r="MW180" s="33"/>
      <c r="MX180" s="33"/>
      <c r="MY180" s="33"/>
      <c r="MZ180" s="33"/>
      <c r="NA180" s="33"/>
      <c r="NB180" s="33"/>
      <c r="NC180" s="33"/>
      <c r="ND180" s="33"/>
      <c r="NE180" s="33"/>
      <c r="NF180" s="33"/>
      <c r="NG180" s="33"/>
      <c r="NH180" s="33"/>
      <c r="NI180" s="33"/>
      <c r="NJ180" s="33"/>
      <c r="NK180" s="33"/>
    </row>
    <row r="181" spans="1:375">
      <c r="A181" s="34"/>
      <c r="B181" s="31">
        <v>0</v>
      </c>
      <c r="C181" s="31">
        <f>IF(A181="",,
COUNTIFS(J181:NZ181,"p",J$4:$NZ$4,"&lt;="&amp;$Q$1)+
COUNTIFS(J181:NZ181,"1",J$4:$NZ$4,"&lt;="&amp;$Q$1)+F181)</f>
        <v>0</v>
      </c>
      <c r="D181" s="31">
        <f t="shared" si="12"/>
        <v>0</v>
      </c>
      <c r="E181" s="31">
        <f t="shared" si="13"/>
        <v>0</v>
      </c>
      <c r="F181" s="31">
        <f t="shared" si="14"/>
        <v>0</v>
      </c>
      <c r="G181" s="31">
        <f>IF(A181="",, COUNTIFS(Settings!G$2:H$1000,"&lt;&gt;",Settings!G$2:H$1000,"&lt;="&amp;Q$1))</f>
        <v>0</v>
      </c>
      <c r="H181" s="31">
        <f>IF(A181="",,COUNTIFS(J$2:$NZ$2,"&lt;&gt;"&amp;Settings!D$2,J$2:$NZ$2,"&lt;&gt;"&amp;Settings!D$3,J$2:$NZ$2,"&lt;&gt;"&amp;Settings!D$4,J$2:$NZ$2,"&lt;&gt;"&amp;Settings!D$5,J$2:$NZ$2,"&lt;&gt;"&amp;Settings!D$6,J$2:$NZ$2,"&lt;&gt;"&amp;Settings!D$7,J$4:$NZ$4,"&lt;="&amp;$Q$1)-D181-G181)</f>
        <v>0</v>
      </c>
      <c r="I181" s="32">
        <v>0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  <c r="IT181" s="33"/>
      <c r="IU181" s="33"/>
      <c r="IV181" s="33"/>
      <c r="IW181" s="33"/>
      <c r="IX181" s="33"/>
      <c r="IY181" s="33"/>
      <c r="IZ181" s="33"/>
      <c r="JA181" s="33"/>
      <c r="JB181" s="33"/>
      <c r="JC181" s="33"/>
      <c r="JD181" s="33"/>
      <c r="JE181" s="33"/>
      <c r="JF181" s="33"/>
      <c r="JG181" s="33"/>
      <c r="JH181" s="33"/>
      <c r="JI181" s="33"/>
      <c r="JJ181" s="33"/>
      <c r="JK181" s="33"/>
      <c r="JL181" s="33"/>
      <c r="JM181" s="33"/>
      <c r="JN181" s="33"/>
      <c r="JO181" s="33"/>
      <c r="JP181" s="33"/>
      <c r="JQ181" s="33"/>
      <c r="JR181" s="33"/>
      <c r="JS181" s="33"/>
      <c r="JT181" s="33"/>
      <c r="JU181" s="33"/>
      <c r="JV181" s="33"/>
      <c r="JW181" s="33"/>
      <c r="JX181" s="33"/>
      <c r="JY181" s="33"/>
      <c r="JZ181" s="33"/>
      <c r="KA181" s="33"/>
      <c r="KB181" s="33"/>
      <c r="KC181" s="33"/>
      <c r="KD181" s="33"/>
      <c r="KE181" s="33"/>
      <c r="KF181" s="33"/>
      <c r="KG181" s="33"/>
      <c r="KH181" s="33"/>
      <c r="KI181" s="33"/>
      <c r="KJ181" s="33"/>
      <c r="KK181" s="33"/>
      <c r="KL181" s="33"/>
      <c r="KM181" s="33"/>
      <c r="KN181" s="33"/>
      <c r="KO181" s="33"/>
      <c r="KP181" s="33"/>
      <c r="KQ181" s="33"/>
      <c r="KR181" s="33"/>
      <c r="KS181" s="33"/>
      <c r="KT181" s="33"/>
      <c r="KU181" s="33"/>
      <c r="KV181" s="33"/>
      <c r="KW181" s="33"/>
      <c r="KX181" s="33"/>
      <c r="KY181" s="33"/>
      <c r="KZ181" s="33"/>
      <c r="LA181" s="33"/>
      <c r="LB181" s="33"/>
      <c r="LC181" s="33"/>
      <c r="LD181" s="33"/>
      <c r="LE181" s="33"/>
      <c r="LF181" s="33"/>
      <c r="LG181" s="33"/>
      <c r="LH181" s="33"/>
      <c r="LI181" s="33"/>
      <c r="LJ181" s="33"/>
      <c r="LK181" s="33"/>
      <c r="LL181" s="33"/>
      <c r="LM181" s="33"/>
      <c r="LN181" s="33"/>
      <c r="LO181" s="33"/>
      <c r="LP181" s="33"/>
      <c r="LQ181" s="33"/>
      <c r="LR181" s="33"/>
      <c r="LS181" s="33"/>
      <c r="LT181" s="33"/>
      <c r="LU181" s="33"/>
      <c r="LV181" s="33"/>
      <c r="LW181" s="33"/>
      <c r="LX181" s="33"/>
      <c r="LY181" s="33"/>
      <c r="LZ181" s="33"/>
      <c r="MA181" s="33"/>
      <c r="MB181" s="33"/>
      <c r="MC181" s="33"/>
      <c r="MD181" s="33"/>
      <c r="ME181" s="33"/>
      <c r="MF181" s="33"/>
      <c r="MG181" s="33"/>
      <c r="MH181" s="33"/>
      <c r="MI181" s="33"/>
      <c r="MJ181" s="33"/>
      <c r="MK181" s="33"/>
      <c r="ML181" s="33"/>
      <c r="MM181" s="33"/>
      <c r="MN181" s="33"/>
      <c r="MO181" s="33"/>
      <c r="MP181" s="33"/>
      <c r="MQ181" s="33"/>
      <c r="MR181" s="33"/>
      <c r="MS181" s="33"/>
      <c r="MT181" s="33"/>
      <c r="MU181" s="33"/>
      <c r="MV181" s="33"/>
      <c r="MW181" s="33"/>
      <c r="MX181" s="33"/>
      <c r="MY181" s="33"/>
      <c r="MZ181" s="33"/>
      <c r="NA181" s="33"/>
      <c r="NB181" s="33"/>
      <c r="NC181" s="33"/>
      <c r="ND181" s="33"/>
      <c r="NE181" s="33"/>
      <c r="NF181" s="33"/>
      <c r="NG181" s="33"/>
      <c r="NH181" s="33"/>
      <c r="NI181" s="33"/>
      <c r="NJ181" s="33"/>
      <c r="NK181" s="33"/>
    </row>
    <row r="182" spans="1:375">
      <c r="A182" s="34"/>
      <c r="B182" s="31">
        <v>0</v>
      </c>
      <c r="C182" s="31">
        <f>IF(A182="",,
COUNTIFS(J182:NZ182,"p",J$4:$NZ$4,"&lt;="&amp;$Q$1)+
COUNTIFS(J182:NZ182,"1",J$4:$NZ$4,"&lt;="&amp;$Q$1)+F182)</f>
        <v>0</v>
      </c>
      <c r="D182" s="31">
        <f t="shared" si="12"/>
        <v>0</v>
      </c>
      <c r="E182" s="31">
        <f t="shared" si="13"/>
        <v>0</v>
      </c>
      <c r="F182" s="31">
        <f t="shared" si="14"/>
        <v>0</v>
      </c>
      <c r="G182" s="31">
        <f>IF(A182="",, COUNTIFS(Settings!G$2:H$1000,"&lt;&gt;",Settings!G$2:H$1000,"&lt;="&amp;Q$1))</f>
        <v>0</v>
      </c>
      <c r="H182" s="31">
        <f>IF(A182="",,COUNTIFS(J$2:$NZ$2,"&lt;&gt;"&amp;Settings!D$2,J$2:$NZ$2,"&lt;&gt;"&amp;Settings!D$3,J$2:$NZ$2,"&lt;&gt;"&amp;Settings!D$4,J$2:$NZ$2,"&lt;&gt;"&amp;Settings!D$5,J$2:$NZ$2,"&lt;&gt;"&amp;Settings!D$6,J$2:$NZ$2,"&lt;&gt;"&amp;Settings!D$7,J$4:$NZ$4,"&lt;="&amp;$Q$1)-D182-G182)</f>
        <v>0</v>
      </c>
      <c r="I182" s="32">
        <v>0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  <c r="IT182" s="33"/>
      <c r="IU182" s="33"/>
      <c r="IV182" s="33"/>
      <c r="IW182" s="33"/>
      <c r="IX182" s="33"/>
      <c r="IY182" s="33"/>
      <c r="IZ182" s="33"/>
      <c r="JA182" s="33"/>
      <c r="JB182" s="33"/>
      <c r="JC182" s="33"/>
      <c r="JD182" s="33"/>
      <c r="JE182" s="33"/>
      <c r="JF182" s="33"/>
      <c r="JG182" s="33"/>
      <c r="JH182" s="33"/>
      <c r="JI182" s="33"/>
      <c r="JJ182" s="33"/>
      <c r="JK182" s="33"/>
      <c r="JL182" s="33"/>
      <c r="JM182" s="33"/>
      <c r="JN182" s="33"/>
      <c r="JO182" s="33"/>
      <c r="JP182" s="33"/>
      <c r="JQ182" s="33"/>
      <c r="JR182" s="33"/>
      <c r="JS182" s="33"/>
      <c r="JT182" s="33"/>
      <c r="JU182" s="33"/>
      <c r="JV182" s="33"/>
      <c r="JW182" s="33"/>
      <c r="JX182" s="33"/>
      <c r="JY182" s="33"/>
      <c r="JZ182" s="33"/>
      <c r="KA182" s="33"/>
      <c r="KB182" s="33"/>
      <c r="KC182" s="33"/>
      <c r="KD182" s="33"/>
      <c r="KE182" s="33"/>
      <c r="KF182" s="33"/>
      <c r="KG182" s="33"/>
      <c r="KH182" s="33"/>
      <c r="KI182" s="33"/>
      <c r="KJ182" s="33"/>
      <c r="KK182" s="33"/>
      <c r="KL182" s="33"/>
      <c r="KM182" s="33"/>
      <c r="KN182" s="33"/>
      <c r="KO182" s="33"/>
      <c r="KP182" s="33"/>
      <c r="KQ182" s="33"/>
      <c r="KR182" s="33"/>
      <c r="KS182" s="33"/>
      <c r="KT182" s="33"/>
      <c r="KU182" s="33"/>
      <c r="KV182" s="33"/>
      <c r="KW182" s="33"/>
      <c r="KX182" s="33"/>
      <c r="KY182" s="33"/>
      <c r="KZ182" s="33"/>
      <c r="LA182" s="33"/>
      <c r="LB182" s="33"/>
      <c r="LC182" s="33"/>
      <c r="LD182" s="33"/>
      <c r="LE182" s="33"/>
      <c r="LF182" s="33"/>
      <c r="LG182" s="33"/>
      <c r="LH182" s="33"/>
      <c r="LI182" s="33"/>
      <c r="LJ182" s="33"/>
      <c r="LK182" s="33"/>
      <c r="LL182" s="33"/>
      <c r="LM182" s="33"/>
      <c r="LN182" s="33"/>
      <c r="LO182" s="33"/>
      <c r="LP182" s="33"/>
      <c r="LQ182" s="33"/>
      <c r="LR182" s="33"/>
      <c r="LS182" s="33"/>
      <c r="LT182" s="33"/>
      <c r="LU182" s="33"/>
      <c r="LV182" s="33"/>
      <c r="LW182" s="33"/>
      <c r="LX182" s="33"/>
      <c r="LY182" s="33"/>
      <c r="LZ182" s="33"/>
      <c r="MA182" s="33"/>
      <c r="MB182" s="33"/>
      <c r="MC182" s="33"/>
      <c r="MD182" s="33"/>
      <c r="ME182" s="33"/>
      <c r="MF182" s="33"/>
      <c r="MG182" s="33"/>
      <c r="MH182" s="33"/>
      <c r="MI182" s="33"/>
      <c r="MJ182" s="33"/>
      <c r="MK182" s="33"/>
      <c r="ML182" s="33"/>
      <c r="MM182" s="33"/>
      <c r="MN182" s="33"/>
      <c r="MO182" s="33"/>
      <c r="MP182" s="33"/>
      <c r="MQ182" s="33"/>
      <c r="MR182" s="33"/>
      <c r="MS182" s="33"/>
      <c r="MT182" s="33"/>
      <c r="MU182" s="33"/>
      <c r="MV182" s="33"/>
      <c r="MW182" s="33"/>
      <c r="MX182" s="33"/>
      <c r="MY182" s="33"/>
      <c r="MZ182" s="33"/>
      <c r="NA182" s="33"/>
      <c r="NB182" s="33"/>
      <c r="NC182" s="33"/>
      <c r="ND182" s="33"/>
      <c r="NE182" s="33"/>
      <c r="NF182" s="33"/>
      <c r="NG182" s="33"/>
      <c r="NH182" s="33"/>
      <c r="NI182" s="33"/>
      <c r="NJ182" s="33"/>
      <c r="NK182" s="33"/>
    </row>
    <row r="183" spans="1:375">
      <c r="A183" s="34"/>
      <c r="B183" s="31">
        <v>0</v>
      </c>
      <c r="C183" s="31">
        <f>IF(A183="",,
COUNTIFS(J183:NZ183,"p",J$4:$NZ$4,"&lt;="&amp;$Q$1)+
COUNTIFS(J183:NZ183,"1",J$4:$NZ$4,"&lt;="&amp;$Q$1)+F183)</f>
        <v>0</v>
      </c>
      <c r="D183" s="31">
        <f t="shared" si="12"/>
        <v>0</v>
      </c>
      <c r="E183" s="31">
        <f t="shared" si="13"/>
        <v>0</v>
      </c>
      <c r="F183" s="31">
        <f t="shared" si="14"/>
        <v>0</v>
      </c>
      <c r="G183" s="31">
        <f>IF(A183="",, COUNTIFS(Settings!G$2:H$1000,"&lt;&gt;",Settings!G$2:H$1000,"&lt;="&amp;Q$1))</f>
        <v>0</v>
      </c>
      <c r="H183" s="31">
        <f>IF(A183="",,COUNTIFS(J$2:$NZ$2,"&lt;&gt;"&amp;Settings!D$2,J$2:$NZ$2,"&lt;&gt;"&amp;Settings!D$3,J$2:$NZ$2,"&lt;&gt;"&amp;Settings!D$4,J$2:$NZ$2,"&lt;&gt;"&amp;Settings!D$5,J$2:$NZ$2,"&lt;&gt;"&amp;Settings!D$6,J$2:$NZ$2,"&lt;&gt;"&amp;Settings!D$7,J$4:$NZ$4,"&lt;="&amp;$Q$1)-D183-G183)</f>
        <v>0</v>
      </c>
      <c r="I183" s="32">
        <v>0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  <c r="IT183" s="33"/>
      <c r="IU183" s="33"/>
      <c r="IV183" s="33"/>
      <c r="IW183" s="33"/>
      <c r="IX183" s="33"/>
      <c r="IY183" s="33"/>
      <c r="IZ183" s="33"/>
      <c r="JA183" s="33"/>
      <c r="JB183" s="33"/>
      <c r="JC183" s="33"/>
      <c r="JD183" s="33"/>
      <c r="JE183" s="33"/>
      <c r="JF183" s="33"/>
      <c r="JG183" s="33"/>
      <c r="JH183" s="33"/>
      <c r="JI183" s="33"/>
      <c r="JJ183" s="33"/>
      <c r="JK183" s="33"/>
      <c r="JL183" s="33"/>
      <c r="JM183" s="33"/>
      <c r="JN183" s="33"/>
      <c r="JO183" s="33"/>
      <c r="JP183" s="33"/>
      <c r="JQ183" s="33"/>
      <c r="JR183" s="33"/>
      <c r="JS183" s="33"/>
      <c r="JT183" s="33"/>
      <c r="JU183" s="33"/>
      <c r="JV183" s="33"/>
      <c r="JW183" s="33"/>
      <c r="JX183" s="33"/>
      <c r="JY183" s="33"/>
      <c r="JZ183" s="33"/>
      <c r="KA183" s="33"/>
      <c r="KB183" s="33"/>
      <c r="KC183" s="33"/>
      <c r="KD183" s="33"/>
      <c r="KE183" s="33"/>
      <c r="KF183" s="33"/>
      <c r="KG183" s="33"/>
      <c r="KH183" s="33"/>
      <c r="KI183" s="33"/>
      <c r="KJ183" s="33"/>
      <c r="KK183" s="33"/>
      <c r="KL183" s="33"/>
      <c r="KM183" s="33"/>
      <c r="KN183" s="33"/>
      <c r="KO183" s="33"/>
      <c r="KP183" s="33"/>
      <c r="KQ183" s="33"/>
      <c r="KR183" s="33"/>
      <c r="KS183" s="33"/>
      <c r="KT183" s="33"/>
      <c r="KU183" s="33"/>
      <c r="KV183" s="33"/>
      <c r="KW183" s="33"/>
      <c r="KX183" s="33"/>
      <c r="KY183" s="33"/>
      <c r="KZ183" s="33"/>
      <c r="LA183" s="33"/>
      <c r="LB183" s="33"/>
      <c r="LC183" s="33"/>
      <c r="LD183" s="33"/>
      <c r="LE183" s="33"/>
      <c r="LF183" s="33"/>
      <c r="LG183" s="33"/>
      <c r="LH183" s="33"/>
      <c r="LI183" s="33"/>
      <c r="LJ183" s="33"/>
      <c r="LK183" s="33"/>
      <c r="LL183" s="33"/>
      <c r="LM183" s="33"/>
      <c r="LN183" s="33"/>
      <c r="LO183" s="33"/>
      <c r="LP183" s="33"/>
      <c r="LQ183" s="33"/>
      <c r="LR183" s="33"/>
      <c r="LS183" s="33"/>
      <c r="LT183" s="33"/>
      <c r="LU183" s="33"/>
      <c r="LV183" s="33"/>
      <c r="LW183" s="33"/>
      <c r="LX183" s="33"/>
      <c r="LY183" s="33"/>
      <c r="LZ183" s="33"/>
      <c r="MA183" s="33"/>
      <c r="MB183" s="33"/>
      <c r="MC183" s="33"/>
      <c r="MD183" s="33"/>
      <c r="ME183" s="33"/>
      <c r="MF183" s="33"/>
      <c r="MG183" s="33"/>
      <c r="MH183" s="33"/>
      <c r="MI183" s="33"/>
      <c r="MJ183" s="33"/>
      <c r="MK183" s="33"/>
      <c r="ML183" s="33"/>
      <c r="MM183" s="33"/>
      <c r="MN183" s="33"/>
      <c r="MO183" s="33"/>
      <c r="MP183" s="33"/>
      <c r="MQ183" s="33"/>
      <c r="MR183" s="33"/>
      <c r="MS183" s="33"/>
      <c r="MT183" s="33"/>
      <c r="MU183" s="33"/>
      <c r="MV183" s="33"/>
      <c r="MW183" s="33"/>
      <c r="MX183" s="33"/>
      <c r="MY183" s="33"/>
      <c r="MZ183" s="33"/>
      <c r="NA183" s="33"/>
      <c r="NB183" s="33"/>
      <c r="NC183" s="33"/>
      <c r="ND183" s="33"/>
      <c r="NE183" s="33"/>
      <c r="NF183" s="33"/>
      <c r="NG183" s="33"/>
      <c r="NH183" s="33"/>
      <c r="NI183" s="33"/>
      <c r="NJ183" s="33"/>
      <c r="NK183" s="33"/>
    </row>
    <row r="184" spans="1:375">
      <c r="A184" s="34"/>
      <c r="B184" s="31">
        <v>0</v>
      </c>
      <c r="C184" s="31">
        <f>IF(A184="",,
COUNTIFS(J184:NZ184,"p",J$4:$NZ$4,"&lt;="&amp;$Q$1)+
COUNTIFS(J184:NZ184,"1",J$4:$NZ$4,"&lt;="&amp;$Q$1)+F184)</f>
        <v>0</v>
      </c>
      <c r="D184" s="31">
        <f t="shared" si="12"/>
        <v>0</v>
      </c>
      <c r="E184" s="31">
        <f t="shared" si="13"/>
        <v>0</v>
      </c>
      <c r="F184" s="31">
        <f t="shared" si="14"/>
        <v>0</v>
      </c>
      <c r="G184" s="31">
        <f>IF(A184="",, COUNTIFS(Settings!G$2:H$1000,"&lt;&gt;",Settings!G$2:H$1000,"&lt;="&amp;Q$1))</f>
        <v>0</v>
      </c>
      <c r="H184" s="31">
        <f>IF(A184="",,COUNTIFS(J$2:$NZ$2,"&lt;&gt;"&amp;Settings!D$2,J$2:$NZ$2,"&lt;&gt;"&amp;Settings!D$3,J$2:$NZ$2,"&lt;&gt;"&amp;Settings!D$4,J$2:$NZ$2,"&lt;&gt;"&amp;Settings!D$5,J$2:$NZ$2,"&lt;&gt;"&amp;Settings!D$6,J$2:$NZ$2,"&lt;&gt;"&amp;Settings!D$7,J$4:$NZ$4,"&lt;="&amp;$Q$1)-D184-G184)</f>
        <v>0</v>
      </c>
      <c r="I184" s="32">
        <v>0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</row>
    <row r="185" spans="1:375">
      <c r="A185" s="34"/>
      <c r="B185" s="31">
        <v>0</v>
      </c>
      <c r="C185" s="31">
        <f>IF(A185="",,
COUNTIFS(J185:NZ185,"p",J$4:$NZ$4,"&lt;="&amp;$Q$1)+
COUNTIFS(J185:NZ185,"1",J$4:$NZ$4,"&lt;="&amp;$Q$1)+F185)</f>
        <v>0</v>
      </c>
      <c r="D185" s="31">
        <f t="shared" si="12"/>
        <v>0</v>
      </c>
      <c r="E185" s="31">
        <f t="shared" si="13"/>
        <v>0</v>
      </c>
      <c r="F185" s="31">
        <f t="shared" si="14"/>
        <v>0</v>
      </c>
      <c r="G185" s="31">
        <f>IF(A185="",, COUNTIFS(Settings!G$2:H$1000,"&lt;&gt;",Settings!G$2:H$1000,"&lt;="&amp;Q$1))</f>
        <v>0</v>
      </c>
      <c r="H185" s="31">
        <f>IF(A185="",,COUNTIFS(J$2:$NZ$2,"&lt;&gt;"&amp;Settings!D$2,J$2:$NZ$2,"&lt;&gt;"&amp;Settings!D$3,J$2:$NZ$2,"&lt;&gt;"&amp;Settings!D$4,J$2:$NZ$2,"&lt;&gt;"&amp;Settings!D$5,J$2:$NZ$2,"&lt;&gt;"&amp;Settings!D$6,J$2:$NZ$2,"&lt;&gt;"&amp;Settings!D$7,J$4:$NZ$4,"&lt;="&amp;$Q$1)-D185-G185)</f>
        <v>0</v>
      </c>
      <c r="I185" s="32">
        <v>0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  <c r="IW185" s="33"/>
      <c r="IX185" s="33"/>
      <c r="IY185" s="33"/>
      <c r="IZ185" s="33"/>
      <c r="JA185" s="33"/>
      <c r="JB185" s="33"/>
      <c r="JC185" s="33"/>
      <c r="JD185" s="33"/>
      <c r="JE185" s="33"/>
      <c r="JF185" s="33"/>
      <c r="JG185" s="33"/>
      <c r="JH185" s="33"/>
      <c r="JI185" s="33"/>
      <c r="JJ185" s="33"/>
      <c r="JK185" s="33"/>
      <c r="JL185" s="33"/>
      <c r="JM185" s="33"/>
      <c r="JN185" s="33"/>
      <c r="JO185" s="33"/>
      <c r="JP185" s="33"/>
      <c r="JQ185" s="33"/>
      <c r="JR185" s="33"/>
      <c r="JS185" s="33"/>
      <c r="JT185" s="33"/>
      <c r="JU185" s="33"/>
      <c r="JV185" s="33"/>
      <c r="JW185" s="33"/>
      <c r="JX185" s="33"/>
      <c r="JY185" s="33"/>
      <c r="JZ185" s="33"/>
      <c r="KA185" s="33"/>
      <c r="KB185" s="33"/>
      <c r="KC185" s="33"/>
      <c r="KD185" s="33"/>
      <c r="KE185" s="33"/>
      <c r="KF185" s="33"/>
      <c r="KG185" s="33"/>
      <c r="KH185" s="33"/>
      <c r="KI185" s="33"/>
      <c r="KJ185" s="33"/>
      <c r="KK185" s="33"/>
      <c r="KL185" s="33"/>
      <c r="KM185" s="33"/>
      <c r="KN185" s="33"/>
      <c r="KO185" s="33"/>
      <c r="KP185" s="33"/>
      <c r="KQ185" s="33"/>
      <c r="KR185" s="33"/>
      <c r="KS185" s="33"/>
      <c r="KT185" s="33"/>
      <c r="KU185" s="33"/>
      <c r="KV185" s="33"/>
      <c r="KW185" s="33"/>
      <c r="KX185" s="33"/>
      <c r="KY185" s="33"/>
      <c r="KZ185" s="33"/>
      <c r="LA185" s="33"/>
      <c r="LB185" s="33"/>
      <c r="LC185" s="33"/>
      <c r="LD185" s="33"/>
      <c r="LE185" s="33"/>
      <c r="LF185" s="33"/>
      <c r="LG185" s="33"/>
      <c r="LH185" s="33"/>
      <c r="LI185" s="33"/>
      <c r="LJ185" s="33"/>
      <c r="LK185" s="33"/>
      <c r="LL185" s="33"/>
      <c r="LM185" s="33"/>
      <c r="LN185" s="33"/>
      <c r="LO185" s="33"/>
      <c r="LP185" s="33"/>
      <c r="LQ185" s="33"/>
      <c r="LR185" s="33"/>
      <c r="LS185" s="33"/>
      <c r="LT185" s="33"/>
      <c r="LU185" s="33"/>
      <c r="LV185" s="33"/>
      <c r="LW185" s="33"/>
      <c r="LX185" s="33"/>
      <c r="LY185" s="33"/>
      <c r="LZ185" s="33"/>
      <c r="MA185" s="33"/>
      <c r="MB185" s="33"/>
      <c r="MC185" s="33"/>
      <c r="MD185" s="33"/>
      <c r="ME185" s="33"/>
      <c r="MF185" s="33"/>
      <c r="MG185" s="33"/>
      <c r="MH185" s="33"/>
      <c r="MI185" s="33"/>
      <c r="MJ185" s="33"/>
      <c r="MK185" s="33"/>
      <c r="ML185" s="33"/>
      <c r="MM185" s="33"/>
      <c r="MN185" s="33"/>
      <c r="MO185" s="33"/>
      <c r="MP185" s="33"/>
      <c r="MQ185" s="33"/>
      <c r="MR185" s="33"/>
      <c r="MS185" s="33"/>
      <c r="MT185" s="33"/>
      <c r="MU185" s="33"/>
      <c r="MV185" s="33"/>
      <c r="MW185" s="33"/>
      <c r="MX185" s="33"/>
      <c r="MY185" s="33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</row>
    <row r="186" spans="1:375">
      <c r="A186" s="34"/>
      <c r="B186" s="31">
        <v>0</v>
      </c>
      <c r="C186" s="31">
        <f>IF(A186="",,
COUNTIFS(J186:NZ186,"p",J$4:$NZ$4,"&lt;="&amp;$Q$1)+
COUNTIFS(J186:NZ186,"1",J$4:$NZ$4,"&lt;="&amp;$Q$1)+F186)</f>
        <v>0</v>
      </c>
      <c r="D186" s="31">
        <f t="shared" si="12"/>
        <v>0</v>
      </c>
      <c r="E186" s="31">
        <f t="shared" si="13"/>
        <v>0</v>
      </c>
      <c r="F186" s="31">
        <f t="shared" si="14"/>
        <v>0</v>
      </c>
      <c r="G186" s="31">
        <f>IF(A186="",, COUNTIFS(Settings!G$2:H$1000,"&lt;&gt;",Settings!G$2:H$1000,"&lt;="&amp;Q$1))</f>
        <v>0</v>
      </c>
      <c r="H186" s="31">
        <f>IF(A186="",,COUNTIFS(J$2:$NZ$2,"&lt;&gt;"&amp;Settings!D$2,J$2:$NZ$2,"&lt;&gt;"&amp;Settings!D$3,J$2:$NZ$2,"&lt;&gt;"&amp;Settings!D$4,J$2:$NZ$2,"&lt;&gt;"&amp;Settings!D$5,J$2:$NZ$2,"&lt;&gt;"&amp;Settings!D$6,J$2:$NZ$2,"&lt;&gt;"&amp;Settings!D$7,J$4:$NZ$4,"&lt;="&amp;$Q$1)-D186-G186)</f>
        <v>0</v>
      </c>
      <c r="I186" s="32">
        <v>0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  <c r="IW186" s="33"/>
      <c r="IX186" s="33"/>
      <c r="IY186" s="33"/>
      <c r="IZ186" s="33"/>
      <c r="JA186" s="33"/>
      <c r="JB186" s="33"/>
      <c r="JC186" s="33"/>
      <c r="JD186" s="33"/>
      <c r="JE186" s="33"/>
      <c r="JF186" s="33"/>
      <c r="JG186" s="33"/>
      <c r="JH186" s="33"/>
      <c r="JI186" s="33"/>
      <c r="JJ186" s="33"/>
      <c r="JK186" s="33"/>
      <c r="JL186" s="33"/>
      <c r="JM186" s="33"/>
      <c r="JN186" s="33"/>
      <c r="JO186" s="33"/>
      <c r="JP186" s="33"/>
      <c r="JQ186" s="33"/>
      <c r="JR186" s="33"/>
      <c r="JS186" s="33"/>
      <c r="JT186" s="33"/>
      <c r="JU186" s="33"/>
      <c r="JV186" s="33"/>
      <c r="JW186" s="33"/>
      <c r="JX186" s="33"/>
      <c r="JY186" s="33"/>
      <c r="JZ186" s="33"/>
      <c r="KA186" s="33"/>
      <c r="KB186" s="33"/>
      <c r="KC186" s="33"/>
      <c r="KD186" s="33"/>
      <c r="KE186" s="33"/>
      <c r="KF186" s="33"/>
      <c r="KG186" s="33"/>
      <c r="KH186" s="33"/>
      <c r="KI186" s="33"/>
      <c r="KJ186" s="33"/>
      <c r="KK186" s="33"/>
      <c r="KL186" s="33"/>
      <c r="KM186" s="33"/>
      <c r="KN186" s="33"/>
      <c r="KO186" s="33"/>
      <c r="KP186" s="33"/>
      <c r="KQ186" s="33"/>
      <c r="KR186" s="33"/>
      <c r="KS186" s="33"/>
      <c r="KT186" s="33"/>
      <c r="KU186" s="33"/>
      <c r="KV186" s="33"/>
      <c r="KW186" s="33"/>
      <c r="KX186" s="33"/>
      <c r="KY186" s="33"/>
      <c r="KZ186" s="33"/>
      <c r="LA186" s="33"/>
      <c r="LB186" s="33"/>
      <c r="LC186" s="33"/>
      <c r="LD186" s="33"/>
      <c r="LE186" s="33"/>
      <c r="LF186" s="33"/>
      <c r="LG186" s="33"/>
      <c r="LH186" s="33"/>
      <c r="LI186" s="33"/>
      <c r="LJ186" s="33"/>
      <c r="LK186" s="33"/>
      <c r="LL186" s="33"/>
      <c r="LM186" s="33"/>
      <c r="LN186" s="33"/>
      <c r="LO186" s="33"/>
      <c r="LP186" s="33"/>
      <c r="LQ186" s="33"/>
      <c r="LR186" s="33"/>
      <c r="LS186" s="33"/>
      <c r="LT186" s="33"/>
      <c r="LU186" s="33"/>
      <c r="LV186" s="33"/>
      <c r="LW186" s="33"/>
      <c r="LX186" s="33"/>
      <c r="LY186" s="33"/>
      <c r="LZ186" s="33"/>
      <c r="MA186" s="33"/>
      <c r="MB186" s="33"/>
      <c r="MC186" s="33"/>
      <c r="MD186" s="33"/>
      <c r="ME186" s="33"/>
      <c r="MF186" s="33"/>
      <c r="MG186" s="33"/>
      <c r="MH186" s="33"/>
      <c r="MI186" s="33"/>
      <c r="MJ186" s="33"/>
      <c r="MK186" s="33"/>
      <c r="ML186" s="33"/>
      <c r="MM186" s="33"/>
      <c r="MN186" s="33"/>
      <c r="MO186" s="33"/>
      <c r="MP186" s="33"/>
      <c r="MQ186" s="33"/>
      <c r="MR186" s="33"/>
      <c r="MS186" s="33"/>
      <c r="MT186" s="33"/>
      <c r="MU186" s="33"/>
      <c r="MV186" s="33"/>
      <c r="MW186" s="33"/>
      <c r="MX186" s="33"/>
      <c r="MY186" s="33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</row>
    <row r="187" spans="1:375">
      <c r="A187" s="34"/>
      <c r="B187" s="31">
        <v>0</v>
      </c>
      <c r="C187" s="31">
        <f>IF(A187="",,
COUNTIFS(J187:NZ187,"p",J$4:$NZ$4,"&lt;="&amp;$Q$1)+
COUNTIFS(J187:NZ187,"1",J$4:$NZ$4,"&lt;="&amp;$Q$1)+F187)</f>
        <v>0</v>
      </c>
      <c r="D187" s="31">
        <f t="shared" si="12"/>
        <v>0</v>
      </c>
      <c r="E187" s="31">
        <f t="shared" si="13"/>
        <v>0</v>
      </c>
      <c r="F187" s="31">
        <f t="shared" si="14"/>
        <v>0</v>
      </c>
      <c r="G187" s="31">
        <f>IF(A187="",, COUNTIFS(Settings!G$2:H$1000,"&lt;&gt;",Settings!G$2:H$1000,"&lt;="&amp;Q$1))</f>
        <v>0</v>
      </c>
      <c r="H187" s="31">
        <f>IF(A187="",,COUNTIFS(J$2:$NZ$2,"&lt;&gt;"&amp;Settings!D$2,J$2:$NZ$2,"&lt;&gt;"&amp;Settings!D$3,J$2:$NZ$2,"&lt;&gt;"&amp;Settings!D$4,J$2:$NZ$2,"&lt;&gt;"&amp;Settings!D$5,J$2:$NZ$2,"&lt;&gt;"&amp;Settings!D$6,J$2:$NZ$2,"&lt;&gt;"&amp;Settings!D$7,J$4:$NZ$4,"&lt;="&amp;$Q$1)-D187-G187)</f>
        <v>0</v>
      </c>
      <c r="I187" s="32">
        <v>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  <c r="IU187" s="33"/>
      <c r="IV187" s="33"/>
      <c r="IW187" s="33"/>
      <c r="IX187" s="33"/>
      <c r="IY187" s="33"/>
      <c r="IZ187" s="33"/>
      <c r="JA187" s="33"/>
      <c r="JB187" s="33"/>
      <c r="JC187" s="33"/>
      <c r="JD187" s="33"/>
      <c r="JE187" s="33"/>
      <c r="JF187" s="33"/>
      <c r="JG187" s="33"/>
      <c r="JH187" s="33"/>
      <c r="JI187" s="33"/>
      <c r="JJ187" s="33"/>
      <c r="JK187" s="33"/>
      <c r="JL187" s="33"/>
      <c r="JM187" s="33"/>
      <c r="JN187" s="33"/>
      <c r="JO187" s="33"/>
      <c r="JP187" s="33"/>
      <c r="JQ187" s="33"/>
      <c r="JR187" s="33"/>
      <c r="JS187" s="33"/>
      <c r="JT187" s="33"/>
      <c r="JU187" s="33"/>
      <c r="JV187" s="33"/>
      <c r="JW187" s="33"/>
      <c r="JX187" s="33"/>
      <c r="JY187" s="33"/>
      <c r="JZ187" s="33"/>
      <c r="KA187" s="33"/>
      <c r="KB187" s="33"/>
      <c r="KC187" s="33"/>
      <c r="KD187" s="33"/>
      <c r="KE187" s="33"/>
      <c r="KF187" s="33"/>
      <c r="KG187" s="33"/>
      <c r="KH187" s="33"/>
      <c r="KI187" s="33"/>
      <c r="KJ187" s="33"/>
      <c r="KK187" s="33"/>
      <c r="KL187" s="33"/>
      <c r="KM187" s="33"/>
      <c r="KN187" s="33"/>
      <c r="KO187" s="33"/>
      <c r="KP187" s="33"/>
      <c r="KQ187" s="33"/>
      <c r="KR187" s="33"/>
      <c r="KS187" s="33"/>
      <c r="KT187" s="33"/>
      <c r="KU187" s="33"/>
      <c r="KV187" s="33"/>
      <c r="KW187" s="33"/>
      <c r="KX187" s="33"/>
      <c r="KY187" s="33"/>
      <c r="KZ187" s="33"/>
      <c r="LA187" s="33"/>
      <c r="LB187" s="33"/>
      <c r="LC187" s="33"/>
      <c r="LD187" s="33"/>
      <c r="LE187" s="33"/>
      <c r="LF187" s="33"/>
      <c r="LG187" s="33"/>
      <c r="LH187" s="33"/>
      <c r="LI187" s="33"/>
      <c r="LJ187" s="33"/>
      <c r="LK187" s="33"/>
      <c r="LL187" s="33"/>
      <c r="LM187" s="33"/>
      <c r="LN187" s="33"/>
      <c r="LO187" s="33"/>
      <c r="LP187" s="33"/>
      <c r="LQ187" s="33"/>
      <c r="LR187" s="33"/>
      <c r="LS187" s="33"/>
      <c r="LT187" s="33"/>
      <c r="LU187" s="33"/>
      <c r="LV187" s="33"/>
      <c r="LW187" s="33"/>
      <c r="LX187" s="33"/>
      <c r="LY187" s="33"/>
      <c r="LZ187" s="33"/>
      <c r="MA187" s="33"/>
      <c r="MB187" s="33"/>
      <c r="MC187" s="33"/>
      <c r="MD187" s="33"/>
      <c r="ME187" s="33"/>
      <c r="MF187" s="33"/>
      <c r="MG187" s="33"/>
      <c r="MH187" s="33"/>
      <c r="MI187" s="33"/>
      <c r="MJ187" s="33"/>
      <c r="MK187" s="33"/>
      <c r="ML187" s="33"/>
      <c r="MM187" s="33"/>
      <c r="MN187" s="33"/>
      <c r="MO187" s="33"/>
      <c r="MP187" s="33"/>
      <c r="MQ187" s="33"/>
      <c r="MR187" s="33"/>
      <c r="MS187" s="33"/>
      <c r="MT187" s="33"/>
      <c r="MU187" s="33"/>
      <c r="MV187" s="33"/>
      <c r="MW187" s="33"/>
      <c r="MX187" s="33"/>
      <c r="MY187" s="33"/>
      <c r="MZ187" s="33"/>
      <c r="NA187" s="33"/>
      <c r="NB187" s="33"/>
      <c r="NC187" s="33"/>
      <c r="ND187" s="33"/>
      <c r="NE187" s="33"/>
      <c r="NF187" s="33"/>
      <c r="NG187" s="33"/>
      <c r="NH187" s="33"/>
      <c r="NI187" s="33"/>
      <c r="NJ187" s="33"/>
      <c r="NK187" s="33"/>
    </row>
    <row r="188" spans="1:375">
      <c r="A188" s="34"/>
      <c r="B188" s="31">
        <v>0</v>
      </c>
      <c r="C188" s="31">
        <f>IF(A188="",,
COUNTIFS(J188:NZ188,"p",J$4:$NZ$4,"&lt;="&amp;$Q$1)+
COUNTIFS(J188:NZ188,"1",J$4:$NZ$4,"&lt;="&amp;$Q$1)+F188)</f>
        <v>0</v>
      </c>
      <c r="D188" s="31">
        <f t="shared" si="12"/>
        <v>0</v>
      </c>
      <c r="E188" s="31">
        <f t="shared" si="13"/>
        <v>0</v>
      </c>
      <c r="F188" s="31">
        <f t="shared" si="14"/>
        <v>0</v>
      </c>
      <c r="G188" s="31">
        <f>IF(A188="",, COUNTIFS(Settings!G$2:H$1000,"&lt;&gt;",Settings!G$2:H$1000,"&lt;="&amp;Q$1))</f>
        <v>0</v>
      </c>
      <c r="H188" s="31">
        <f>IF(A188="",,COUNTIFS(J$2:$NZ$2,"&lt;&gt;"&amp;Settings!D$2,J$2:$NZ$2,"&lt;&gt;"&amp;Settings!D$3,J$2:$NZ$2,"&lt;&gt;"&amp;Settings!D$4,J$2:$NZ$2,"&lt;&gt;"&amp;Settings!D$5,J$2:$NZ$2,"&lt;&gt;"&amp;Settings!D$6,J$2:$NZ$2,"&lt;&gt;"&amp;Settings!D$7,J$4:$NZ$4,"&lt;="&amp;$Q$1)-D188-G188)</f>
        <v>0</v>
      </c>
      <c r="I188" s="32">
        <v>0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  <c r="IU188" s="33"/>
      <c r="IV188" s="33"/>
      <c r="IW188" s="33"/>
      <c r="IX188" s="33"/>
      <c r="IY188" s="33"/>
      <c r="IZ188" s="33"/>
      <c r="JA188" s="33"/>
      <c r="JB188" s="33"/>
      <c r="JC188" s="33"/>
      <c r="JD188" s="33"/>
      <c r="JE188" s="33"/>
      <c r="JF188" s="33"/>
      <c r="JG188" s="33"/>
      <c r="JH188" s="33"/>
      <c r="JI188" s="33"/>
      <c r="JJ188" s="33"/>
      <c r="JK188" s="33"/>
      <c r="JL188" s="33"/>
      <c r="JM188" s="33"/>
      <c r="JN188" s="33"/>
      <c r="JO188" s="33"/>
      <c r="JP188" s="33"/>
      <c r="JQ188" s="33"/>
      <c r="JR188" s="33"/>
      <c r="JS188" s="33"/>
      <c r="JT188" s="33"/>
      <c r="JU188" s="33"/>
      <c r="JV188" s="33"/>
      <c r="JW188" s="33"/>
      <c r="JX188" s="33"/>
      <c r="JY188" s="33"/>
      <c r="JZ188" s="33"/>
      <c r="KA188" s="33"/>
      <c r="KB188" s="33"/>
      <c r="KC188" s="33"/>
      <c r="KD188" s="33"/>
      <c r="KE188" s="33"/>
      <c r="KF188" s="33"/>
      <c r="KG188" s="33"/>
      <c r="KH188" s="33"/>
      <c r="KI188" s="33"/>
      <c r="KJ188" s="33"/>
      <c r="KK188" s="33"/>
      <c r="KL188" s="33"/>
      <c r="KM188" s="33"/>
      <c r="KN188" s="33"/>
      <c r="KO188" s="33"/>
      <c r="KP188" s="33"/>
      <c r="KQ188" s="33"/>
      <c r="KR188" s="33"/>
      <c r="KS188" s="33"/>
      <c r="KT188" s="33"/>
      <c r="KU188" s="33"/>
      <c r="KV188" s="33"/>
      <c r="KW188" s="33"/>
      <c r="KX188" s="33"/>
      <c r="KY188" s="33"/>
      <c r="KZ188" s="33"/>
      <c r="LA188" s="33"/>
      <c r="LB188" s="33"/>
      <c r="LC188" s="33"/>
      <c r="LD188" s="33"/>
      <c r="LE188" s="33"/>
      <c r="LF188" s="33"/>
      <c r="LG188" s="33"/>
      <c r="LH188" s="33"/>
      <c r="LI188" s="33"/>
      <c r="LJ188" s="33"/>
      <c r="LK188" s="33"/>
      <c r="LL188" s="33"/>
      <c r="LM188" s="33"/>
      <c r="LN188" s="33"/>
      <c r="LO188" s="33"/>
      <c r="LP188" s="33"/>
      <c r="LQ188" s="33"/>
      <c r="LR188" s="33"/>
      <c r="LS188" s="33"/>
      <c r="LT188" s="33"/>
      <c r="LU188" s="33"/>
      <c r="LV188" s="33"/>
      <c r="LW188" s="33"/>
      <c r="LX188" s="33"/>
      <c r="LY188" s="33"/>
      <c r="LZ188" s="33"/>
      <c r="MA188" s="33"/>
      <c r="MB188" s="33"/>
      <c r="MC188" s="33"/>
      <c r="MD188" s="33"/>
      <c r="ME188" s="33"/>
      <c r="MF188" s="33"/>
      <c r="MG188" s="33"/>
      <c r="MH188" s="33"/>
      <c r="MI188" s="33"/>
      <c r="MJ188" s="33"/>
      <c r="MK188" s="33"/>
      <c r="ML188" s="33"/>
      <c r="MM188" s="33"/>
      <c r="MN188" s="33"/>
      <c r="MO188" s="33"/>
      <c r="MP188" s="33"/>
      <c r="MQ188" s="33"/>
      <c r="MR188" s="33"/>
      <c r="MS188" s="33"/>
      <c r="MT188" s="33"/>
      <c r="MU188" s="33"/>
      <c r="MV188" s="33"/>
      <c r="MW188" s="33"/>
      <c r="MX188" s="33"/>
      <c r="MY188" s="33"/>
      <c r="MZ188" s="33"/>
      <c r="NA188" s="33"/>
      <c r="NB188" s="33"/>
      <c r="NC188" s="33"/>
      <c r="ND188" s="33"/>
      <c r="NE188" s="33"/>
      <c r="NF188" s="33"/>
      <c r="NG188" s="33"/>
      <c r="NH188" s="33"/>
      <c r="NI188" s="33"/>
      <c r="NJ188" s="33"/>
      <c r="NK188" s="33"/>
    </row>
    <row r="189" spans="1:375">
      <c r="A189" s="34"/>
      <c r="B189" s="31">
        <v>0</v>
      </c>
      <c r="C189" s="31">
        <f>IF(A189="",,
COUNTIFS(J189:NZ189,"p",J$4:$NZ$4,"&lt;="&amp;$Q$1)+
COUNTIFS(J189:NZ189,"1",J$4:$NZ$4,"&lt;="&amp;$Q$1)+F189)</f>
        <v>0</v>
      </c>
      <c r="D189" s="31">
        <f t="shared" si="12"/>
        <v>0</v>
      </c>
      <c r="E189" s="31">
        <f t="shared" si="13"/>
        <v>0</v>
      </c>
      <c r="F189" s="31">
        <f t="shared" si="14"/>
        <v>0</v>
      </c>
      <c r="G189" s="31">
        <f>IF(A189="",, COUNTIFS(Settings!G$2:H$1000,"&lt;&gt;",Settings!G$2:H$1000,"&lt;="&amp;Q$1))</f>
        <v>0</v>
      </c>
      <c r="H189" s="31">
        <f>IF(A189="",,COUNTIFS(J$2:$NZ$2,"&lt;&gt;"&amp;Settings!D$2,J$2:$NZ$2,"&lt;&gt;"&amp;Settings!D$3,J$2:$NZ$2,"&lt;&gt;"&amp;Settings!D$4,J$2:$NZ$2,"&lt;&gt;"&amp;Settings!D$5,J$2:$NZ$2,"&lt;&gt;"&amp;Settings!D$6,J$2:$NZ$2,"&lt;&gt;"&amp;Settings!D$7,J$4:$NZ$4,"&lt;="&amp;$Q$1)-D189-G189)</f>
        <v>0</v>
      </c>
      <c r="I189" s="32">
        <v>0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</row>
    <row r="190" spans="1:375">
      <c r="A190" s="34"/>
      <c r="B190" s="31">
        <v>0</v>
      </c>
      <c r="C190" s="31">
        <f>IF(A190="",,
COUNTIFS(J190:NZ190,"p",J$4:$NZ$4,"&lt;="&amp;$Q$1)+
COUNTIFS(J190:NZ190,"1",J$4:$NZ$4,"&lt;="&amp;$Q$1)+F190)</f>
        <v>0</v>
      </c>
      <c r="D190" s="31">
        <f t="shared" si="12"/>
        <v>0</v>
      </c>
      <c r="E190" s="31">
        <f t="shared" si="13"/>
        <v>0</v>
      </c>
      <c r="F190" s="31">
        <f t="shared" si="14"/>
        <v>0</v>
      </c>
      <c r="G190" s="31">
        <f>IF(A190="",, COUNTIFS(Settings!G$2:H$1000,"&lt;&gt;",Settings!G$2:H$1000,"&lt;="&amp;Q$1))</f>
        <v>0</v>
      </c>
      <c r="H190" s="31">
        <f>IF(A190="",,COUNTIFS(J$2:$NZ$2,"&lt;&gt;"&amp;Settings!D$2,J$2:$NZ$2,"&lt;&gt;"&amp;Settings!D$3,J$2:$NZ$2,"&lt;&gt;"&amp;Settings!D$4,J$2:$NZ$2,"&lt;&gt;"&amp;Settings!D$5,J$2:$NZ$2,"&lt;&gt;"&amp;Settings!D$6,J$2:$NZ$2,"&lt;&gt;"&amp;Settings!D$7,J$4:$NZ$4,"&lt;="&amp;$Q$1)-D190-G190)</f>
        <v>0</v>
      </c>
      <c r="I190" s="32">
        <v>0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  <c r="IW190" s="33"/>
      <c r="IX190" s="33"/>
      <c r="IY190" s="33"/>
      <c r="IZ190" s="33"/>
      <c r="JA190" s="33"/>
      <c r="JB190" s="33"/>
      <c r="JC190" s="33"/>
      <c r="JD190" s="33"/>
      <c r="JE190" s="33"/>
      <c r="JF190" s="33"/>
      <c r="JG190" s="33"/>
      <c r="JH190" s="33"/>
      <c r="JI190" s="33"/>
      <c r="JJ190" s="33"/>
      <c r="JK190" s="33"/>
      <c r="JL190" s="33"/>
      <c r="JM190" s="33"/>
      <c r="JN190" s="33"/>
      <c r="JO190" s="33"/>
      <c r="JP190" s="33"/>
      <c r="JQ190" s="33"/>
      <c r="JR190" s="33"/>
      <c r="JS190" s="33"/>
      <c r="JT190" s="33"/>
      <c r="JU190" s="33"/>
      <c r="JV190" s="33"/>
      <c r="JW190" s="33"/>
      <c r="JX190" s="33"/>
      <c r="JY190" s="33"/>
      <c r="JZ190" s="33"/>
      <c r="KA190" s="33"/>
      <c r="KB190" s="33"/>
      <c r="KC190" s="33"/>
      <c r="KD190" s="33"/>
      <c r="KE190" s="33"/>
      <c r="KF190" s="33"/>
      <c r="KG190" s="33"/>
      <c r="KH190" s="33"/>
      <c r="KI190" s="33"/>
      <c r="KJ190" s="33"/>
      <c r="KK190" s="33"/>
      <c r="KL190" s="33"/>
      <c r="KM190" s="33"/>
      <c r="KN190" s="33"/>
      <c r="KO190" s="33"/>
      <c r="KP190" s="33"/>
      <c r="KQ190" s="33"/>
      <c r="KR190" s="33"/>
      <c r="KS190" s="33"/>
      <c r="KT190" s="33"/>
      <c r="KU190" s="33"/>
      <c r="KV190" s="33"/>
      <c r="KW190" s="33"/>
      <c r="KX190" s="33"/>
      <c r="KY190" s="33"/>
      <c r="KZ190" s="33"/>
      <c r="LA190" s="33"/>
      <c r="LB190" s="33"/>
      <c r="LC190" s="33"/>
      <c r="LD190" s="33"/>
      <c r="LE190" s="33"/>
      <c r="LF190" s="33"/>
      <c r="LG190" s="33"/>
      <c r="LH190" s="33"/>
      <c r="LI190" s="33"/>
      <c r="LJ190" s="33"/>
      <c r="LK190" s="33"/>
      <c r="LL190" s="33"/>
      <c r="LM190" s="33"/>
      <c r="LN190" s="33"/>
      <c r="LO190" s="33"/>
      <c r="LP190" s="33"/>
      <c r="LQ190" s="33"/>
      <c r="LR190" s="33"/>
      <c r="LS190" s="33"/>
      <c r="LT190" s="33"/>
      <c r="LU190" s="33"/>
      <c r="LV190" s="33"/>
      <c r="LW190" s="33"/>
      <c r="LX190" s="33"/>
      <c r="LY190" s="33"/>
      <c r="LZ190" s="33"/>
      <c r="MA190" s="33"/>
      <c r="MB190" s="33"/>
      <c r="MC190" s="33"/>
      <c r="MD190" s="33"/>
      <c r="ME190" s="33"/>
      <c r="MF190" s="33"/>
      <c r="MG190" s="33"/>
      <c r="MH190" s="33"/>
      <c r="MI190" s="33"/>
      <c r="MJ190" s="33"/>
      <c r="MK190" s="33"/>
      <c r="ML190" s="33"/>
      <c r="MM190" s="33"/>
      <c r="MN190" s="33"/>
      <c r="MO190" s="33"/>
      <c r="MP190" s="33"/>
      <c r="MQ190" s="33"/>
      <c r="MR190" s="33"/>
      <c r="MS190" s="33"/>
      <c r="MT190" s="33"/>
      <c r="MU190" s="33"/>
      <c r="MV190" s="33"/>
      <c r="MW190" s="33"/>
      <c r="MX190" s="33"/>
      <c r="MY190" s="33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</row>
    <row r="191" spans="1:375">
      <c r="A191" s="34"/>
      <c r="B191" s="31">
        <v>0</v>
      </c>
      <c r="C191" s="31">
        <f>IF(A191="",,
COUNTIFS(J191:NZ191,"p",J$4:$NZ$4,"&lt;="&amp;$Q$1)+
COUNTIFS(J191:NZ191,"1",J$4:$NZ$4,"&lt;="&amp;$Q$1)+F191)</f>
        <v>0</v>
      </c>
      <c r="D191" s="31">
        <f t="shared" si="12"/>
        <v>0</v>
      </c>
      <c r="E191" s="31">
        <f t="shared" si="13"/>
        <v>0</v>
      </c>
      <c r="F191" s="31">
        <f t="shared" si="14"/>
        <v>0</v>
      </c>
      <c r="G191" s="31">
        <f>IF(A191="",, COUNTIFS(Settings!G$2:H$1000,"&lt;&gt;",Settings!G$2:H$1000,"&lt;="&amp;Q$1))</f>
        <v>0</v>
      </c>
      <c r="H191" s="31">
        <f>IF(A191="",,COUNTIFS(J$2:$NZ$2,"&lt;&gt;"&amp;Settings!D$2,J$2:$NZ$2,"&lt;&gt;"&amp;Settings!D$3,J$2:$NZ$2,"&lt;&gt;"&amp;Settings!D$4,J$2:$NZ$2,"&lt;&gt;"&amp;Settings!D$5,J$2:$NZ$2,"&lt;&gt;"&amp;Settings!D$6,J$2:$NZ$2,"&lt;&gt;"&amp;Settings!D$7,J$4:$NZ$4,"&lt;="&amp;$Q$1)-D191-G191)</f>
        <v>0</v>
      </c>
      <c r="I191" s="32">
        <v>0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</row>
    <row r="192" spans="1:375">
      <c r="A192" s="34"/>
      <c r="B192" s="31">
        <v>0</v>
      </c>
      <c r="C192" s="31">
        <f>IF(A192="",,
COUNTIFS(J192:NZ192,"p",J$4:$NZ$4,"&lt;="&amp;$Q$1)+
COUNTIFS(J192:NZ192,"1",J$4:$NZ$4,"&lt;="&amp;$Q$1)+F192)</f>
        <v>0</v>
      </c>
      <c r="D192" s="31">
        <f t="shared" si="12"/>
        <v>0</v>
      </c>
      <c r="E192" s="31">
        <f t="shared" si="13"/>
        <v>0</v>
      </c>
      <c r="F192" s="31">
        <f t="shared" si="14"/>
        <v>0</v>
      </c>
      <c r="G192" s="31">
        <f>IF(A192="",, COUNTIFS(Settings!G$2:H$1000,"&lt;&gt;",Settings!G$2:H$1000,"&lt;="&amp;Q$1))</f>
        <v>0</v>
      </c>
      <c r="H192" s="31">
        <f>IF(A192="",,COUNTIFS(J$2:$NZ$2,"&lt;&gt;"&amp;Settings!D$2,J$2:$NZ$2,"&lt;&gt;"&amp;Settings!D$3,J$2:$NZ$2,"&lt;&gt;"&amp;Settings!D$4,J$2:$NZ$2,"&lt;&gt;"&amp;Settings!D$5,J$2:$NZ$2,"&lt;&gt;"&amp;Settings!D$6,J$2:$NZ$2,"&lt;&gt;"&amp;Settings!D$7,J$4:$NZ$4,"&lt;="&amp;$Q$1)-D192-G192)</f>
        <v>0</v>
      </c>
      <c r="I192" s="32">
        <v>0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  <c r="IU192" s="33"/>
      <c r="IV192" s="33"/>
      <c r="IW192" s="33"/>
      <c r="IX192" s="33"/>
      <c r="IY192" s="33"/>
      <c r="IZ192" s="33"/>
      <c r="JA192" s="33"/>
      <c r="JB192" s="33"/>
      <c r="JC192" s="33"/>
      <c r="JD192" s="33"/>
      <c r="JE192" s="33"/>
      <c r="JF192" s="33"/>
      <c r="JG192" s="33"/>
      <c r="JH192" s="33"/>
      <c r="JI192" s="33"/>
      <c r="JJ192" s="33"/>
      <c r="JK192" s="33"/>
      <c r="JL192" s="33"/>
      <c r="JM192" s="33"/>
      <c r="JN192" s="33"/>
      <c r="JO192" s="33"/>
      <c r="JP192" s="33"/>
      <c r="JQ192" s="33"/>
      <c r="JR192" s="33"/>
      <c r="JS192" s="33"/>
      <c r="JT192" s="33"/>
      <c r="JU192" s="33"/>
      <c r="JV192" s="33"/>
      <c r="JW192" s="33"/>
      <c r="JX192" s="33"/>
      <c r="JY192" s="33"/>
      <c r="JZ192" s="33"/>
      <c r="KA192" s="33"/>
      <c r="KB192" s="33"/>
      <c r="KC192" s="33"/>
      <c r="KD192" s="33"/>
      <c r="KE192" s="33"/>
      <c r="KF192" s="33"/>
      <c r="KG192" s="33"/>
      <c r="KH192" s="33"/>
      <c r="KI192" s="33"/>
      <c r="KJ192" s="33"/>
      <c r="KK192" s="33"/>
      <c r="KL192" s="33"/>
      <c r="KM192" s="33"/>
      <c r="KN192" s="33"/>
      <c r="KO192" s="33"/>
      <c r="KP192" s="33"/>
      <c r="KQ192" s="33"/>
      <c r="KR192" s="33"/>
      <c r="KS192" s="33"/>
      <c r="KT192" s="33"/>
      <c r="KU192" s="33"/>
      <c r="KV192" s="33"/>
      <c r="KW192" s="33"/>
      <c r="KX192" s="33"/>
      <c r="KY192" s="33"/>
      <c r="KZ192" s="33"/>
      <c r="LA192" s="33"/>
      <c r="LB192" s="33"/>
      <c r="LC192" s="33"/>
      <c r="LD192" s="33"/>
      <c r="LE192" s="33"/>
      <c r="LF192" s="33"/>
      <c r="LG192" s="33"/>
      <c r="LH192" s="33"/>
      <c r="LI192" s="33"/>
      <c r="LJ192" s="33"/>
      <c r="LK192" s="33"/>
      <c r="LL192" s="33"/>
      <c r="LM192" s="33"/>
      <c r="LN192" s="33"/>
      <c r="LO192" s="33"/>
      <c r="LP192" s="33"/>
      <c r="LQ192" s="33"/>
      <c r="LR192" s="33"/>
      <c r="LS192" s="33"/>
      <c r="LT192" s="33"/>
      <c r="LU192" s="33"/>
      <c r="LV192" s="33"/>
      <c r="LW192" s="33"/>
      <c r="LX192" s="33"/>
      <c r="LY192" s="33"/>
      <c r="LZ192" s="33"/>
      <c r="MA192" s="33"/>
      <c r="MB192" s="33"/>
      <c r="MC192" s="33"/>
      <c r="MD192" s="33"/>
      <c r="ME192" s="33"/>
      <c r="MF192" s="33"/>
      <c r="MG192" s="33"/>
      <c r="MH192" s="33"/>
      <c r="MI192" s="33"/>
      <c r="MJ192" s="33"/>
      <c r="MK192" s="33"/>
      <c r="ML192" s="33"/>
      <c r="MM192" s="33"/>
      <c r="MN192" s="33"/>
      <c r="MO192" s="33"/>
      <c r="MP192" s="33"/>
      <c r="MQ192" s="33"/>
      <c r="MR192" s="33"/>
      <c r="MS192" s="33"/>
      <c r="MT192" s="33"/>
      <c r="MU192" s="33"/>
      <c r="MV192" s="33"/>
      <c r="MW192" s="33"/>
      <c r="MX192" s="33"/>
      <c r="MY192" s="33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</row>
    <row r="193" spans="1:375">
      <c r="A193" s="34"/>
      <c r="B193" s="31">
        <v>0</v>
      </c>
      <c r="C193" s="31">
        <f>IF(A193="",,
COUNTIFS(J193:NZ193,"p",J$4:$NZ$4,"&lt;="&amp;$Q$1)+
COUNTIFS(J193:NZ193,"1",J$4:$NZ$4,"&lt;="&amp;$Q$1)+F193)</f>
        <v>0</v>
      </c>
      <c r="D193" s="31">
        <f t="shared" si="12"/>
        <v>0</v>
      </c>
      <c r="E193" s="31">
        <f t="shared" si="13"/>
        <v>0</v>
      </c>
      <c r="F193" s="31">
        <f t="shared" si="14"/>
        <v>0</v>
      </c>
      <c r="G193" s="31">
        <f>IF(A193="",, COUNTIFS(Settings!G$2:H$1000,"&lt;&gt;",Settings!G$2:H$1000,"&lt;="&amp;Q$1))</f>
        <v>0</v>
      </c>
      <c r="H193" s="31">
        <f>IF(A193="",,COUNTIFS(J$2:$NZ$2,"&lt;&gt;"&amp;Settings!D$2,J$2:$NZ$2,"&lt;&gt;"&amp;Settings!D$3,J$2:$NZ$2,"&lt;&gt;"&amp;Settings!D$4,J$2:$NZ$2,"&lt;&gt;"&amp;Settings!D$5,J$2:$NZ$2,"&lt;&gt;"&amp;Settings!D$6,J$2:$NZ$2,"&lt;&gt;"&amp;Settings!D$7,J$4:$NZ$4,"&lt;="&amp;$Q$1)-D193-G193)</f>
        <v>0</v>
      </c>
      <c r="I193" s="32">
        <v>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</row>
    <row r="194" spans="1:375">
      <c r="A194" s="34"/>
      <c r="B194" s="31">
        <v>0</v>
      </c>
      <c r="C194" s="31">
        <f>IF(A194="",,
COUNTIFS(J194:NZ194,"p",J$4:$NZ$4,"&lt;="&amp;$Q$1)+
COUNTIFS(J194:NZ194,"1",J$4:$NZ$4,"&lt;="&amp;$Q$1)+F194)</f>
        <v>0</v>
      </c>
      <c r="D194" s="31">
        <f t="shared" si="12"/>
        <v>0</v>
      </c>
      <c r="E194" s="31">
        <f t="shared" si="13"/>
        <v>0</v>
      </c>
      <c r="F194" s="31">
        <f t="shared" si="14"/>
        <v>0</v>
      </c>
      <c r="G194" s="31">
        <f>IF(A194="",, COUNTIFS(Settings!G$2:H$1000,"&lt;&gt;",Settings!G$2:H$1000,"&lt;="&amp;Q$1))</f>
        <v>0</v>
      </c>
      <c r="H194" s="31">
        <f>IF(A194="",,COUNTIFS(J$2:$NZ$2,"&lt;&gt;"&amp;Settings!D$2,J$2:$NZ$2,"&lt;&gt;"&amp;Settings!D$3,J$2:$NZ$2,"&lt;&gt;"&amp;Settings!D$4,J$2:$NZ$2,"&lt;&gt;"&amp;Settings!D$5,J$2:$NZ$2,"&lt;&gt;"&amp;Settings!D$6,J$2:$NZ$2,"&lt;&gt;"&amp;Settings!D$7,J$4:$NZ$4,"&lt;="&amp;$Q$1)-D194-G194)</f>
        <v>0</v>
      </c>
      <c r="I194" s="32">
        <v>0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  <c r="IU194" s="33"/>
      <c r="IV194" s="33"/>
      <c r="IW194" s="33"/>
      <c r="IX194" s="33"/>
      <c r="IY194" s="33"/>
      <c r="IZ194" s="33"/>
      <c r="JA194" s="33"/>
      <c r="JB194" s="33"/>
      <c r="JC194" s="33"/>
      <c r="JD194" s="33"/>
      <c r="JE194" s="33"/>
      <c r="JF194" s="33"/>
      <c r="JG194" s="33"/>
      <c r="JH194" s="33"/>
      <c r="JI194" s="33"/>
      <c r="JJ194" s="33"/>
      <c r="JK194" s="33"/>
      <c r="JL194" s="33"/>
      <c r="JM194" s="33"/>
      <c r="JN194" s="33"/>
      <c r="JO194" s="33"/>
      <c r="JP194" s="33"/>
      <c r="JQ194" s="33"/>
      <c r="JR194" s="33"/>
      <c r="JS194" s="33"/>
      <c r="JT194" s="33"/>
      <c r="JU194" s="33"/>
      <c r="JV194" s="33"/>
      <c r="JW194" s="33"/>
      <c r="JX194" s="33"/>
      <c r="JY194" s="33"/>
      <c r="JZ194" s="33"/>
      <c r="KA194" s="33"/>
      <c r="KB194" s="33"/>
      <c r="KC194" s="33"/>
      <c r="KD194" s="33"/>
      <c r="KE194" s="33"/>
      <c r="KF194" s="33"/>
      <c r="KG194" s="33"/>
      <c r="KH194" s="33"/>
      <c r="KI194" s="33"/>
      <c r="KJ194" s="33"/>
      <c r="KK194" s="33"/>
      <c r="KL194" s="33"/>
      <c r="KM194" s="33"/>
      <c r="KN194" s="33"/>
      <c r="KO194" s="33"/>
      <c r="KP194" s="33"/>
      <c r="KQ194" s="33"/>
      <c r="KR194" s="33"/>
      <c r="KS194" s="33"/>
      <c r="KT194" s="33"/>
      <c r="KU194" s="33"/>
      <c r="KV194" s="33"/>
      <c r="KW194" s="33"/>
      <c r="KX194" s="33"/>
      <c r="KY194" s="33"/>
      <c r="KZ194" s="33"/>
      <c r="LA194" s="33"/>
      <c r="LB194" s="33"/>
      <c r="LC194" s="33"/>
      <c r="LD194" s="33"/>
      <c r="LE194" s="33"/>
      <c r="LF194" s="33"/>
      <c r="LG194" s="33"/>
      <c r="LH194" s="33"/>
      <c r="LI194" s="33"/>
      <c r="LJ194" s="33"/>
      <c r="LK194" s="33"/>
      <c r="LL194" s="33"/>
      <c r="LM194" s="33"/>
      <c r="LN194" s="33"/>
      <c r="LO194" s="33"/>
      <c r="LP194" s="33"/>
      <c r="LQ194" s="33"/>
      <c r="LR194" s="33"/>
      <c r="LS194" s="33"/>
      <c r="LT194" s="33"/>
      <c r="LU194" s="33"/>
      <c r="LV194" s="33"/>
      <c r="LW194" s="33"/>
      <c r="LX194" s="33"/>
      <c r="LY194" s="33"/>
      <c r="LZ194" s="33"/>
      <c r="MA194" s="33"/>
      <c r="MB194" s="33"/>
      <c r="MC194" s="33"/>
      <c r="MD194" s="33"/>
      <c r="ME194" s="33"/>
      <c r="MF194" s="33"/>
      <c r="MG194" s="33"/>
      <c r="MH194" s="33"/>
      <c r="MI194" s="33"/>
      <c r="MJ194" s="33"/>
      <c r="MK194" s="33"/>
      <c r="ML194" s="33"/>
      <c r="MM194" s="33"/>
      <c r="MN194" s="33"/>
      <c r="MO194" s="33"/>
      <c r="MP194" s="33"/>
      <c r="MQ194" s="33"/>
      <c r="MR194" s="33"/>
      <c r="MS194" s="33"/>
      <c r="MT194" s="33"/>
      <c r="MU194" s="33"/>
      <c r="MV194" s="33"/>
      <c r="MW194" s="33"/>
      <c r="MX194" s="33"/>
      <c r="MY194" s="33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</row>
    <row r="195" spans="1:375">
      <c r="A195" s="34"/>
      <c r="B195" s="31">
        <v>0</v>
      </c>
      <c r="C195" s="31">
        <f>IF(A195="",,
COUNTIFS(J195:NZ195,"p",J$4:$NZ$4,"&lt;="&amp;$Q$1)+
COUNTIFS(J195:NZ195,"1",J$4:$NZ$4,"&lt;="&amp;$Q$1)+F195)</f>
        <v>0</v>
      </c>
      <c r="D195" s="31">
        <f t="shared" si="12"/>
        <v>0</v>
      </c>
      <c r="E195" s="31">
        <f t="shared" si="13"/>
        <v>0</v>
      </c>
      <c r="F195" s="31">
        <f t="shared" si="14"/>
        <v>0</v>
      </c>
      <c r="G195" s="31">
        <f>IF(A195="",, COUNTIFS(Settings!G$2:H$1000,"&lt;&gt;",Settings!G$2:H$1000,"&lt;="&amp;Q$1))</f>
        <v>0</v>
      </c>
      <c r="H195" s="31">
        <f>IF(A195="",,COUNTIFS(J$2:$NZ$2,"&lt;&gt;"&amp;Settings!D$2,J$2:$NZ$2,"&lt;&gt;"&amp;Settings!D$3,J$2:$NZ$2,"&lt;&gt;"&amp;Settings!D$4,J$2:$NZ$2,"&lt;&gt;"&amp;Settings!D$5,J$2:$NZ$2,"&lt;&gt;"&amp;Settings!D$6,J$2:$NZ$2,"&lt;&gt;"&amp;Settings!D$7,J$4:$NZ$4,"&lt;="&amp;$Q$1)-D195-G195)</f>
        <v>0</v>
      </c>
      <c r="I195" s="32">
        <v>0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</row>
    <row r="196" spans="1:375">
      <c r="A196" s="34"/>
      <c r="B196" s="31">
        <v>0</v>
      </c>
      <c r="C196" s="31">
        <f>IF(A196="",,
COUNTIFS(J196:NZ196,"p",J$4:$NZ$4,"&lt;="&amp;$Q$1)+
COUNTIFS(J196:NZ196,"1",J$4:$NZ$4,"&lt;="&amp;$Q$1)+F196)</f>
        <v>0</v>
      </c>
      <c r="D196" s="31">
        <f t="shared" si="12"/>
        <v>0</v>
      </c>
      <c r="E196" s="31">
        <f t="shared" si="13"/>
        <v>0</v>
      </c>
      <c r="F196" s="31">
        <f t="shared" si="14"/>
        <v>0</v>
      </c>
      <c r="G196" s="31">
        <f>IF(A196="",, COUNTIFS(Settings!G$2:H$1000,"&lt;&gt;",Settings!G$2:H$1000,"&lt;="&amp;Q$1))</f>
        <v>0</v>
      </c>
      <c r="H196" s="31">
        <f>IF(A196="",,COUNTIFS(J$2:$NZ$2,"&lt;&gt;"&amp;Settings!D$2,J$2:$NZ$2,"&lt;&gt;"&amp;Settings!D$3,J$2:$NZ$2,"&lt;&gt;"&amp;Settings!D$4,J$2:$NZ$2,"&lt;&gt;"&amp;Settings!D$5,J$2:$NZ$2,"&lt;&gt;"&amp;Settings!D$6,J$2:$NZ$2,"&lt;&gt;"&amp;Settings!D$7,J$4:$NZ$4,"&lt;="&amp;$Q$1)-D196-G196)</f>
        <v>0</v>
      </c>
      <c r="I196" s="32">
        <v>0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</row>
    <row r="197" spans="1:375">
      <c r="A197" s="34"/>
      <c r="B197" s="31">
        <v>0</v>
      </c>
      <c r="C197" s="31">
        <f>IF(A197="",,
COUNTIFS(J197:NZ197,"p",J$4:$NZ$4,"&lt;="&amp;$Q$1)+
COUNTIFS(J197:NZ197,"1",J$4:$NZ$4,"&lt;="&amp;$Q$1)+F197)</f>
        <v>0</v>
      </c>
      <c r="D197" s="31">
        <f t="shared" si="12"/>
        <v>0</v>
      </c>
      <c r="E197" s="31">
        <f t="shared" si="13"/>
        <v>0</v>
      </c>
      <c r="F197" s="31">
        <f t="shared" si="14"/>
        <v>0</v>
      </c>
      <c r="G197" s="31">
        <f>IF(A197="",, COUNTIFS(Settings!G$2:H$1000,"&lt;&gt;",Settings!G$2:H$1000,"&lt;="&amp;Q$1))</f>
        <v>0</v>
      </c>
      <c r="H197" s="31">
        <f>IF(A197="",,COUNTIFS(J$2:$NZ$2,"&lt;&gt;"&amp;Settings!D$2,J$2:$NZ$2,"&lt;&gt;"&amp;Settings!D$3,J$2:$NZ$2,"&lt;&gt;"&amp;Settings!D$4,J$2:$NZ$2,"&lt;&gt;"&amp;Settings!D$5,J$2:$NZ$2,"&lt;&gt;"&amp;Settings!D$6,J$2:$NZ$2,"&lt;&gt;"&amp;Settings!D$7,J$4:$NZ$4,"&lt;="&amp;$Q$1)-D197-G197)</f>
        <v>0</v>
      </c>
      <c r="I197" s="32">
        <v>0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</row>
    <row r="198" spans="1:375">
      <c r="A198" s="34"/>
      <c r="B198" s="31">
        <v>0</v>
      </c>
      <c r="C198" s="31">
        <f>IF(A198="",,
COUNTIFS(J198:NZ198,"p",J$4:$NZ$4,"&lt;="&amp;$Q$1)+
COUNTIFS(J198:NZ198,"1",J$4:$NZ$4,"&lt;="&amp;$Q$1)+F198)</f>
        <v>0</v>
      </c>
      <c r="D198" s="31">
        <f t="shared" ref="D198:D204" si="15">IF(A198="",,
COUNTIF(J198:NZ198,"E"))</f>
        <v>0</v>
      </c>
      <c r="E198" s="31">
        <f t="shared" ref="E198:E204" si="16">IF(A198="",,
COUNTIF(J198:NK198,"EA"))</f>
        <v>0</v>
      </c>
      <c r="F198" s="31">
        <f t="shared" ref="F198:F204" si="17">IF(A198="",,
COUNTIF(J198:NK198,"EP"))</f>
        <v>0</v>
      </c>
      <c r="G198" s="31">
        <f>IF(A198="",, COUNTIFS(Settings!G$2:H$1000,"&lt;&gt;",Settings!G$2:H$1000,"&lt;="&amp;Q$1))</f>
        <v>0</v>
      </c>
      <c r="H198" s="31">
        <f>IF(A198="",,COUNTIFS(J$2:$NZ$2,"&lt;&gt;"&amp;Settings!D$2,J$2:$NZ$2,"&lt;&gt;"&amp;Settings!D$3,J$2:$NZ$2,"&lt;&gt;"&amp;Settings!D$4,J$2:$NZ$2,"&lt;&gt;"&amp;Settings!D$5,J$2:$NZ$2,"&lt;&gt;"&amp;Settings!D$6,J$2:$NZ$2,"&lt;&gt;"&amp;Settings!D$7,J$4:$NZ$4,"&lt;="&amp;$Q$1)-D198-G198)</f>
        <v>0</v>
      </c>
      <c r="I198" s="32">
        <v>0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  <c r="KV198" s="33"/>
      <c r="KW198" s="33"/>
      <c r="KX198" s="33"/>
      <c r="KY198" s="33"/>
      <c r="KZ198" s="33"/>
      <c r="LA198" s="33"/>
      <c r="LB198" s="33"/>
      <c r="LC198" s="33"/>
      <c r="LD198" s="33"/>
      <c r="LE198" s="33"/>
      <c r="LF198" s="33"/>
      <c r="LG198" s="33"/>
      <c r="LH198" s="33"/>
      <c r="LI198" s="33"/>
      <c r="LJ198" s="33"/>
      <c r="LK198" s="33"/>
      <c r="LL198" s="33"/>
      <c r="LM198" s="33"/>
      <c r="LN198" s="33"/>
      <c r="LO198" s="33"/>
      <c r="LP198" s="33"/>
      <c r="LQ198" s="33"/>
      <c r="LR198" s="33"/>
      <c r="LS198" s="33"/>
      <c r="LT198" s="33"/>
      <c r="LU198" s="33"/>
      <c r="LV198" s="33"/>
      <c r="LW198" s="33"/>
      <c r="LX198" s="33"/>
      <c r="LY198" s="33"/>
      <c r="LZ198" s="33"/>
      <c r="MA198" s="33"/>
      <c r="MB198" s="33"/>
      <c r="MC198" s="33"/>
      <c r="MD198" s="33"/>
      <c r="ME198" s="33"/>
      <c r="MF198" s="33"/>
      <c r="MG198" s="33"/>
      <c r="MH198" s="33"/>
      <c r="MI198" s="33"/>
      <c r="MJ198" s="33"/>
      <c r="MK198" s="33"/>
      <c r="ML198" s="33"/>
      <c r="MM198" s="33"/>
      <c r="MN198" s="33"/>
      <c r="MO198" s="33"/>
      <c r="MP198" s="33"/>
      <c r="MQ198" s="33"/>
      <c r="MR198" s="33"/>
      <c r="MS198" s="33"/>
      <c r="MT198" s="33"/>
      <c r="MU198" s="33"/>
      <c r="MV198" s="33"/>
      <c r="MW198" s="33"/>
      <c r="MX198" s="33"/>
      <c r="MY198" s="33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</row>
    <row r="199" spans="1:375">
      <c r="A199" s="34"/>
      <c r="B199" s="31">
        <v>0</v>
      </c>
      <c r="C199" s="31">
        <f>IF(A199="",,
COUNTIFS(J199:NZ199,"p",J$4:$NZ$4,"&lt;="&amp;$Q$1)+
COUNTIFS(J199:NZ199,"1",J$4:$NZ$4,"&lt;="&amp;$Q$1)+F199)</f>
        <v>0</v>
      </c>
      <c r="D199" s="31">
        <f t="shared" si="15"/>
        <v>0</v>
      </c>
      <c r="E199" s="31">
        <f t="shared" si="16"/>
        <v>0</v>
      </c>
      <c r="F199" s="31">
        <f t="shared" si="17"/>
        <v>0</v>
      </c>
      <c r="G199" s="31">
        <f>IF(A199="",, COUNTIFS(Settings!G$2:H$1000,"&lt;&gt;",Settings!G$2:H$1000,"&lt;="&amp;Q$1))</f>
        <v>0</v>
      </c>
      <c r="H199" s="31">
        <f>IF(A199="",,COUNTIFS(J$2:$NZ$2,"&lt;&gt;"&amp;Settings!D$2,J$2:$NZ$2,"&lt;&gt;"&amp;Settings!D$3,J$2:$NZ$2,"&lt;&gt;"&amp;Settings!D$4,J$2:$NZ$2,"&lt;&gt;"&amp;Settings!D$5,J$2:$NZ$2,"&lt;&gt;"&amp;Settings!D$6,J$2:$NZ$2,"&lt;&gt;"&amp;Settings!D$7,J$4:$NZ$4,"&lt;="&amp;$Q$1)-D199-G199)</f>
        <v>0</v>
      </c>
      <c r="I199" s="32">
        <v>0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  <c r="IU199" s="33"/>
      <c r="IV199" s="33"/>
      <c r="IW199" s="33"/>
      <c r="IX199" s="33"/>
      <c r="IY199" s="33"/>
      <c r="IZ199" s="33"/>
      <c r="JA199" s="33"/>
      <c r="JB199" s="33"/>
      <c r="JC199" s="33"/>
      <c r="JD199" s="33"/>
      <c r="JE199" s="33"/>
      <c r="JF199" s="33"/>
      <c r="JG199" s="33"/>
      <c r="JH199" s="33"/>
      <c r="JI199" s="33"/>
      <c r="JJ199" s="33"/>
      <c r="JK199" s="33"/>
      <c r="JL199" s="33"/>
      <c r="JM199" s="33"/>
      <c r="JN199" s="33"/>
      <c r="JO199" s="33"/>
      <c r="JP199" s="33"/>
      <c r="JQ199" s="33"/>
      <c r="JR199" s="33"/>
      <c r="JS199" s="33"/>
      <c r="JT199" s="33"/>
      <c r="JU199" s="33"/>
      <c r="JV199" s="33"/>
      <c r="JW199" s="33"/>
      <c r="JX199" s="33"/>
      <c r="JY199" s="33"/>
      <c r="JZ199" s="33"/>
      <c r="KA199" s="33"/>
      <c r="KB199" s="33"/>
      <c r="KC199" s="33"/>
      <c r="KD199" s="33"/>
      <c r="KE199" s="33"/>
      <c r="KF199" s="33"/>
      <c r="KG199" s="33"/>
      <c r="KH199" s="33"/>
      <c r="KI199" s="33"/>
      <c r="KJ199" s="33"/>
      <c r="KK199" s="33"/>
      <c r="KL199" s="33"/>
      <c r="KM199" s="33"/>
      <c r="KN199" s="33"/>
      <c r="KO199" s="33"/>
      <c r="KP199" s="33"/>
      <c r="KQ199" s="33"/>
      <c r="KR199" s="33"/>
      <c r="KS199" s="33"/>
      <c r="KT199" s="33"/>
      <c r="KU199" s="33"/>
      <c r="KV199" s="33"/>
      <c r="KW199" s="33"/>
      <c r="KX199" s="33"/>
      <c r="KY199" s="33"/>
      <c r="KZ199" s="33"/>
      <c r="LA199" s="33"/>
      <c r="LB199" s="33"/>
      <c r="LC199" s="33"/>
      <c r="LD199" s="33"/>
      <c r="LE199" s="33"/>
      <c r="LF199" s="33"/>
      <c r="LG199" s="33"/>
      <c r="LH199" s="33"/>
      <c r="LI199" s="33"/>
      <c r="LJ199" s="33"/>
      <c r="LK199" s="33"/>
      <c r="LL199" s="33"/>
      <c r="LM199" s="33"/>
      <c r="LN199" s="33"/>
      <c r="LO199" s="33"/>
      <c r="LP199" s="33"/>
      <c r="LQ199" s="33"/>
      <c r="LR199" s="33"/>
      <c r="LS199" s="33"/>
      <c r="LT199" s="33"/>
      <c r="LU199" s="33"/>
      <c r="LV199" s="33"/>
      <c r="LW199" s="33"/>
      <c r="LX199" s="33"/>
      <c r="LY199" s="33"/>
      <c r="LZ199" s="33"/>
      <c r="MA199" s="33"/>
      <c r="MB199" s="33"/>
      <c r="MC199" s="33"/>
      <c r="MD199" s="33"/>
      <c r="ME199" s="33"/>
      <c r="MF199" s="33"/>
      <c r="MG199" s="33"/>
      <c r="MH199" s="33"/>
      <c r="MI199" s="33"/>
      <c r="MJ199" s="33"/>
      <c r="MK199" s="33"/>
      <c r="ML199" s="33"/>
      <c r="MM199" s="33"/>
      <c r="MN199" s="33"/>
      <c r="MO199" s="33"/>
      <c r="MP199" s="33"/>
      <c r="MQ199" s="33"/>
      <c r="MR199" s="33"/>
      <c r="MS199" s="33"/>
      <c r="MT199" s="33"/>
      <c r="MU199" s="33"/>
      <c r="MV199" s="33"/>
      <c r="MW199" s="33"/>
      <c r="MX199" s="33"/>
      <c r="MY199" s="33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</row>
    <row r="200" spans="1:375">
      <c r="A200" s="34"/>
      <c r="B200" s="31">
        <v>0</v>
      </c>
      <c r="C200" s="31">
        <f>IF(A200="",,
COUNTIFS(J200:NZ200,"p",J$4:$NZ$4,"&lt;="&amp;$Q$1)+
COUNTIFS(J200:NZ200,"1",J$4:$NZ$4,"&lt;="&amp;$Q$1)+F200)</f>
        <v>0</v>
      </c>
      <c r="D200" s="31">
        <f t="shared" si="15"/>
        <v>0</v>
      </c>
      <c r="E200" s="31">
        <f t="shared" si="16"/>
        <v>0</v>
      </c>
      <c r="F200" s="31">
        <f t="shared" si="17"/>
        <v>0</v>
      </c>
      <c r="G200" s="31">
        <f>IF(A200="",, COUNTIFS(Settings!G$2:H$1000,"&lt;&gt;",Settings!G$2:H$1000,"&lt;="&amp;Q$1))</f>
        <v>0</v>
      </c>
      <c r="H200" s="31">
        <f>IF(A200="",,COUNTIFS(J$2:$NZ$2,"&lt;&gt;"&amp;Settings!D$2,J$2:$NZ$2,"&lt;&gt;"&amp;Settings!D$3,J$2:$NZ$2,"&lt;&gt;"&amp;Settings!D$4,J$2:$NZ$2,"&lt;&gt;"&amp;Settings!D$5,J$2:$NZ$2,"&lt;&gt;"&amp;Settings!D$6,J$2:$NZ$2,"&lt;&gt;"&amp;Settings!D$7,J$4:$NZ$4,"&lt;="&amp;$Q$1)-D200-G200)</f>
        <v>0</v>
      </c>
      <c r="I200" s="32">
        <v>0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  <c r="IT200" s="33"/>
      <c r="IU200" s="33"/>
      <c r="IV200" s="33"/>
      <c r="IW200" s="33"/>
      <c r="IX200" s="33"/>
      <c r="IY200" s="33"/>
      <c r="IZ200" s="33"/>
      <c r="JA200" s="33"/>
      <c r="JB200" s="33"/>
      <c r="JC200" s="33"/>
      <c r="JD200" s="33"/>
      <c r="JE200" s="33"/>
      <c r="JF200" s="33"/>
      <c r="JG200" s="33"/>
      <c r="JH200" s="33"/>
      <c r="JI200" s="33"/>
      <c r="JJ200" s="33"/>
      <c r="JK200" s="33"/>
      <c r="JL200" s="33"/>
      <c r="JM200" s="33"/>
      <c r="JN200" s="33"/>
      <c r="JO200" s="33"/>
      <c r="JP200" s="33"/>
      <c r="JQ200" s="33"/>
      <c r="JR200" s="33"/>
      <c r="JS200" s="33"/>
      <c r="JT200" s="33"/>
      <c r="JU200" s="33"/>
      <c r="JV200" s="33"/>
      <c r="JW200" s="33"/>
      <c r="JX200" s="33"/>
      <c r="JY200" s="33"/>
      <c r="JZ200" s="33"/>
      <c r="KA200" s="33"/>
      <c r="KB200" s="33"/>
      <c r="KC200" s="33"/>
      <c r="KD200" s="33"/>
      <c r="KE200" s="33"/>
      <c r="KF200" s="33"/>
      <c r="KG200" s="33"/>
      <c r="KH200" s="33"/>
      <c r="KI200" s="33"/>
      <c r="KJ200" s="33"/>
      <c r="KK200" s="33"/>
      <c r="KL200" s="33"/>
      <c r="KM200" s="33"/>
      <c r="KN200" s="33"/>
      <c r="KO200" s="33"/>
      <c r="KP200" s="33"/>
      <c r="KQ200" s="33"/>
      <c r="KR200" s="33"/>
      <c r="KS200" s="33"/>
      <c r="KT200" s="33"/>
      <c r="KU200" s="33"/>
      <c r="KV200" s="33"/>
      <c r="KW200" s="33"/>
      <c r="KX200" s="33"/>
      <c r="KY200" s="33"/>
      <c r="KZ200" s="33"/>
      <c r="LA200" s="33"/>
      <c r="LB200" s="33"/>
      <c r="LC200" s="33"/>
      <c r="LD200" s="33"/>
      <c r="LE200" s="33"/>
      <c r="LF200" s="33"/>
      <c r="LG200" s="33"/>
      <c r="LH200" s="33"/>
      <c r="LI200" s="33"/>
      <c r="LJ200" s="33"/>
      <c r="LK200" s="33"/>
      <c r="LL200" s="33"/>
      <c r="LM200" s="33"/>
      <c r="LN200" s="33"/>
      <c r="LO200" s="33"/>
      <c r="LP200" s="33"/>
      <c r="LQ200" s="33"/>
      <c r="LR200" s="33"/>
      <c r="LS200" s="33"/>
      <c r="LT200" s="33"/>
      <c r="LU200" s="33"/>
      <c r="LV200" s="33"/>
      <c r="LW200" s="33"/>
      <c r="LX200" s="33"/>
      <c r="LY200" s="33"/>
      <c r="LZ200" s="33"/>
      <c r="MA200" s="33"/>
      <c r="MB200" s="33"/>
      <c r="MC200" s="33"/>
      <c r="MD200" s="33"/>
      <c r="ME200" s="33"/>
      <c r="MF200" s="33"/>
      <c r="MG200" s="33"/>
      <c r="MH200" s="33"/>
      <c r="MI200" s="33"/>
      <c r="MJ200" s="33"/>
      <c r="MK200" s="33"/>
      <c r="ML200" s="33"/>
      <c r="MM200" s="33"/>
      <c r="MN200" s="33"/>
      <c r="MO200" s="33"/>
      <c r="MP200" s="33"/>
      <c r="MQ200" s="33"/>
      <c r="MR200" s="33"/>
      <c r="MS200" s="33"/>
      <c r="MT200" s="33"/>
      <c r="MU200" s="33"/>
      <c r="MV200" s="33"/>
      <c r="MW200" s="33"/>
      <c r="MX200" s="33"/>
      <c r="MY200" s="33"/>
      <c r="MZ200" s="33"/>
      <c r="NA200" s="33"/>
      <c r="NB200" s="33"/>
      <c r="NC200" s="33"/>
      <c r="ND200" s="33"/>
      <c r="NE200" s="33"/>
      <c r="NF200" s="33"/>
      <c r="NG200" s="33"/>
      <c r="NH200" s="33"/>
      <c r="NI200" s="33"/>
      <c r="NJ200" s="33"/>
      <c r="NK200" s="33"/>
    </row>
    <row r="201" spans="1:375">
      <c r="A201" s="34"/>
      <c r="B201" s="31"/>
      <c r="C201" s="31">
        <f>IF(A201="",,
COUNTIFS(J201:NZ201,"p",J$4:$NZ$4,"&lt;="&amp;$Q$1)+
COUNTIFS(J201:NZ201,"1",J$4:$NZ$4,"&lt;="&amp;$Q$1)+F201)</f>
        <v>0</v>
      </c>
      <c r="D201" s="31">
        <f t="shared" si="15"/>
        <v>0</v>
      </c>
      <c r="E201" s="31">
        <f t="shared" si="16"/>
        <v>0</v>
      </c>
      <c r="F201" s="31">
        <f t="shared" si="17"/>
        <v>0</v>
      </c>
      <c r="G201" s="31">
        <f>IF(A201="",, COUNTIFS(Settings!G$2:H$1000,"&lt;&gt;",Settings!G$2:H$1000,"&lt;="&amp;Q$1))</f>
        <v>0</v>
      </c>
      <c r="H201" s="31">
        <f>IF(A201="",,COUNTIFS(J$2:$NZ$2,"&lt;&gt;"&amp;Settings!D$2,J$2:$NZ$2,"&lt;&gt;"&amp;Settings!D$3,J$2:$NZ$2,"&lt;&gt;"&amp;Settings!D$4,J$2:$NZ$2,"&lt;&gt;"&amp;Settings!D$5,J$2:$NZ$2,"&lt;&gt;"&amp;Settings!D$6,J$2:$NZ$2,"&lt;&gt;"&amp;Settings!D$7,J$4:$NZ$4,"&lt;="&amp;$Q$1)-D201-G201)</f>
        <v>0</v>
      </c>
      <c r="I201" s="32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  <c r="IT201" s="33"/>
      <c r="IU201" s="33"/>
      <c r="IV201" s="33"/>
      <c r="IW201" s="33"/>
      <c r="IX201" s="33"/>
      <c r="IY201" s="33"/>
      <c r="IZ201" s="33"/>
      <c r="JA201" s="33"/>
      <c r="JB201" s="33"/>
      <c r="JC201" s="33"/>
      <c r="JD201" s="33"/>
      <c r="JE201" s="33"/>
      <c r="JF201" s="33"/>
      <c r="JG201" s="33"/>
      <c r="JH201" s="33"/>
      <c r="JI201" s="33"/>
      <c r="JJ201" s="33"/>
      <c r="JK201" s="33"/>
      <c r="JL201" s="33"/>
      <c r="JM201" s="33"/>
      <c r="JN201" s="33"/>
      <c r="JO201" s="33"/>
      <c r="JP201" s="33"/>
      <c r="JQ201" s="33"/>
      <c r="JR201" s="33"/>
      <c r="JS201" s="33"/>
      <c r="JT201" s="33"/>
      <c r="JU201" s="33"/>
      <c r="JV201" s="33"/>
      <c r="JW201" s="33"/>
      <c r="JX201" s="33"/>
      <c r="JY201" s="33"/>
      <c r="JZ201" s="33"/>
      <c r="KA201" s="33"/>
      <c r="KB201" s="33"/>
      <c r="KC201" s="33"/>
      <c r="KD201" s="33"/>
      <c r="KE201" s="33"/>
      <c r="KF201" s="33"/>
      <c r="KG201" s="33"/>
      <c r="KH201" s="33"/>
      <c r="KI201" s="33"/>
      <c r="KJ201" s="33"/>
      <c r="KK201" s="33"/>
      <c r="KL201" s="33"/>
      <c r="KM201" s="33"/>
      <c r="KN201" s="33"/>
      <c r="KO201" s="33"/>
      <c r="KP201" s="33"/>
      <c r="KQ201" s="33"/>
      <c r="KR201" s="33"/>
      <c r="KS201" s="33"/>
      <c r="KT201" s="33"/>
      <c r="KU201" s="33"/>
      <c r="KV201" s="33"/>
      <c r="KW201" s="33"/>
      <c r="KX201" s="33"/>
      <c r="KY201" s="33"/>
      <c r="KZ201" s="33"/>
      <c r="LA201" s="33"/>
      <c r="LB201" s="33"/>
      <c r="LC201" s="33"/>
      <c r="LD201" s="33"/>
      <c r="LE201" s="33"/>
      <c r="LF201" s="33"/>
      <c r="LG201" s="33"/>
      <c r="LH201" s="33"/>
      <c r="LI201" s="33"/>
      <c r="LJ201" s="33"/>
      <c r="LK201" s="33"/>
      <c r="LL201" s="33"/>
      <c r="LM201" s="33"/>
      <c r="LN201" s="33"/>
      <c r="LO201" s="33"/>
      <c r="LP201" s="33"/>
      <c r="LQ201" s="33"/>
      <c r="LR201" s="33"/>
      <c r="LS201" s="33"/>
      <c r="LT201" s="33"/>
      <c r="LU201" s="33"/>
      <c r="LV201" s="33"/>
      <c r="LW201" s="33"/>
      <c r="LX201" s="33"/>
      <c r="LY201" s="33"/>
      <c r="LZ201" s="33"/>
      <c r="MA201" s="33"/>
      <c r="MB201" s="33"/>
      <c r="MC201" s="33"/>
      <c r="MD201" s="33"/>
      <c r="ME201" s="33"/>
      <c r="MF201" s="33"/>
      <c r="MG201" s="33"/>
      <c r="MH201" s="33"/>
      <c r="MI201" s="33"/>
      <c r="MJ201" s="33"/>
      <c r="MK201" s="33"/>
      <c r="ML201" s="33"/>
      <c r="MM201" s="33"/>
      <c r="MN201" s="33"/>
      <c r="MO201" s="33"/>
      <c r="MP201" s="33"/>
      <c r="MQ201" s="33"/>
      <c r="MR201" s="33"/>
      <c r="MS201" s="33"/>
      <c r="MT201" s="33"/>
      <c r="MU201" s="33"/>
      <c r="MV201" s="33"/>
      <c r="MW201" s="33"/>
      <c r="MX201" s="33"/>
      <c r="MY201" s="33"/>
      <c r="MZ201" s="33"/>
      <c r="NA201" s="33"/>
      <c r="NB201" s="33"/>
      <c r="NC201" s="33"/>
      <c r="ND201" s="33"/>
      <c r="NE201" s="33"/>
      <c r="NF201" s="33"/>
      <c r="NG201" s="33"/>
      <c r="NH201" s="33"/>
      <c r="NI201" s="33"/>
      <c r="NJ201" s="33"/>
      <c r="NK201" s="33"/>
    </row>
    <row r="202" spans="1:375">
      <c r="A202" s="34"/>
      <c r="B202" s="31"/>
      <c r="C202" s="31">
        <f>IF(A202="",,
COUNTIFS(J202:NZ202,"p",J$4:$NZ$4,"&lt;="&amp;$Q$1)+
COUNTIFS(J202:NZ202,"1",J$4:$NZ$4,"&lt;="&amp;$Q$1)+F202)</f>
        <v>0</v>
      </c>
      <c r="D202" s="31">
        <f t="shared" si="15"/>
        <v>0</v>
      </c>
      <c r="E202" s="31">
        <f t="shared" si="16"/>
        <v>0</v>
      </c>
      <c r="F202" s="31">
        <f t="shared" si="17"/>
        <v>0</v>
      </c>
      <c r="G202" s="31">
        <f>IF(A202="",, COUNTIFS(Settings!G$2:H$1000,"&lt;&gt;",Settings!G$2:H$1000,"&lt;="&amp;Q$1))</f>
        <v>0</v>
      </c>
      <c r="H202" s="31">
        <f>IF(A202="",,COUNTIFS(J$2:$NZ$2,"&lt;&gt;"&amp;Settings!D$2,J$2:$NZ$2,"&lt;&gt;"&amp;Settings!D$3,J$2:$NZ$2,"&lt;&gt;"&amp;Settings!D$4,J$2:$NZ$2,"&lt;&gt;"&amp;Settings!D$5,J$2:$NZ$2,"&lt;&gt;"&amp;Settings!D$6,J$2:$NZ$2,"&lt;&gt;"&amp;Settings!D$7,J$4:$NZ$4,"&lt;="&amp;$Q$1)-D202-G202)</f>
        <v>0</v>
      </c>
      <c r="I202" s="32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  <c r="IT202" s="33"/>
      <c r="IU202" s="33"/>
      <c r="IV202" s="33"/>
      <c r="IW202" s="33"/>
      <c r="IX202" s="33"/>
      <c r="IY202" s="33"/>
      <c r="IZ202" s="33"/>
      <c r="JA202" s="33"/>
      <c r="JB202" s="33"/>
      <c r="JC202" s="33"/>
      <c r="JD202" s="33"/>
      <c r="JE202" s="33"/>
      <c r="JF202" s="33"/>
      <c r="JG202" s="33"/>
      <c r="JH202" s="33"/>
      <c r="JI202" s="33"/>
      <c r="JJ202" s="33"/>
      <c r="JK202" s="33"/>
      <c r="JL202" s="33"/>
      <c r="JM202" s="33"/>
      <c r="JN202" s="33"/>
      <c r="JO202" s="33"/>
      <c r="JP202" s="33"/>
      <c r="JQ202" s="33"/>
      <c r="JR202" s="33"/>
      <c r="JS202" s="33"/>
      <c r="JT202" s="33"/>
      <c r="JU202" s="33"/>
      <c r="JV202" s="33"/>
      <c r="JW202" s="33"/>
      <c r="JX202" s="33"/>
      <c r="JY202" s="33"/>
      <c r="JZ202" s="33"/>
      <c r="KA202" s="33"/>
      <c r="KB202" s="33"/>
      <c r="KC202" s="33"/>
      <c r="KD202" s="33"/>
      <c r="KE202" s="33"/>
      <c r="KF202" s="33"/>
      <c r="KG202" s="33"/>
      <c r="KH202" s="33"/>
      <c r="KI202" s="33"/>
      <c r="KJ202" s="33"/>
      <c r="KK202" s="33"/>
      <c r="KL202" s="33"/>
      <c r="KM202" s="33"/>
      <c r="KN202" s="33"/>
      <c r="KO202" s="33"/>
      <c r="KP202" s="33"/>
      <c r="KQ202" s="33"/>
      <c r="KR202" s="33"/>
      <c r="KS202" s="33"/>
      <c r="KT202" s="33"/>
      <c r="KU202" s="33"/>
      <c r="KV202" s="33"/>
      <c r="KW202" s="33"/>
      <c r="KX202" s="33"/>
      <c r="KY202" s="33"/>
      <c r="KZ202" s="33"/>
      <c r="LA202" s="33"/>
      <c r="LB202" s="33"/>
      <c r="LC202" s="33"/>
      <c r="LD202" s="33"/>
      <c r="LE202" s="33"/>
      <c r="LF202" s="33"/>
      <c r="LG202" s="33"/>
      <c r="LH202" s="33"/>
      <c r="LI202" s="33"/>
      <c r="LJ202" s="33"/>
      <c r="LK202" s="33"/>
      <c r="LL202" s="33"/>
      <c r="LM202" s="33"/>
      <c r="LN202" s="33"/>
      <c r="LO202" s="33"/>
      <c r="LP202" s="33"/>
      <c r="LQ202" s="33"/>
      <c r="LR202" s="33"/>
      <c r="LS202" s="33"/>
      <c r="LT202" s="33"/>
      <c r="LU202" s="33"/>
      <c r="LV202" s="33"/>
      <c r="LW202" s="33"/>
      <c r="LX202" s="33"/>
      <c r="LY202" s="33"/>
      <c r="LZ202" s="33"/>
      <c r="MA202" s="33"/>
      <c r="MB202" s="33"/>
      <c r="MC202" s="33"/>
      <c r="MD202" s="33"/>
      <c r="ME202" s="33"/>
      <c r="MF202" s="33"/>
      <c r="MG202" s="33"/>
      <c r="MH202" s="33"/>
      <c r="MI202" s="33"/>
      <c r="MJ202" s="33"/>
      <c r="MK202" s="33"/>
      <c r="ML202" s="33"/>
      <c r="MM202" s="33"/>
      <c r="MN202" s="33"/>
      <c r="MO202" s="33"/>
      <c r="MP202" s="33"/>
      <c r="MQ202" s="33"/>
      <c r="MR202" s="33"/>
      <c r="MS202" s="33"/>
      <c r="MT202" s="33"/>
      <c r="MU202" s="33"/>
      <c r="MV202" s="33"/>
      <c r="MW202" s="33"/>
      <c r="MX202" s="33"/>
      <c r="MY202" s="33"/>
      <c r="MZ202" s="33"/>
      <c r="NA202" s="33"/>
      <c r="NB202" s="33"/>
      <c r="NC202" s="33"/>
      <c r="ND202" s="33"/>
      <c r="NE202" s="33"/>
      <c r="NF202" s="33"/>
      <c r="NG202" s="33"/>
      <c r="NH202" s="33"/>
      <c r="NI202" s="33"/>
      <c r="NJ202" s="33"/>
      <c r="NK202" s="33"/>
    </row>
    <row r="203" spans="1:375">
      <c r="A203" s="34"/>
      <c r="B203" s="31"/>
      <c r="C203" s="31">
        <f>IF(A203="",,
COUNTIFS(J203:NZ203,"p",J$4:$NZ$4,"&lt;="&amp;$Q$1)+
COUNTIFS(J203:NZ203,"1",J$4:$NZ$4,"&lt;="&amp;$Q$1)+F203)</f>
        <v>0</v>
      </c>
      <c r="D203" s="31">
        <f t="shared" si="15"/>
        <v>0</v>
      </c>
      <c r="E203" s="31">
        <f t="shared" si="16"/>
        <v>0</v>
      </c>
      <c r="F203" s="31">
        <f t="shared" si="17"/>
        <v>0</v>
      </c>
      <c r="G203" s="31">
        <f>IF(A203="",, COUNTIFS(Settings!G$2:H$1000,"&lt;&gt;",Settings!G$2:H$1000,"&lt;="&amp;Q$1))</f>
        <v>0</v>
      </c>
      <c r="H203" s="31">
        <f>IF(A203="",,COUNTIFS(J$2:$NZ$2,"&lt;&gt;"&amp;Settings!D$2,J$2:$NZ$2,"&lt;&gt;"&amp;Settings!D$3,J$2:$NZ$2,"&lt;&gt;"&amp;Settings!D$4,J$2:$NZ$2,"&lt;&gt;"&amp;Settings!D$5,J$2:$NZ$2,"&lt;&gt;"&amp;Settings!D$6,J$2:$NZ$2,"&lt;&gt;"&amp;Settings!D$7,J$4:$NZ$4,"&lt;="&amp;$Q$1)-D203-G203)</f>
        <v>0</v>
      </c>
      <c r="I203" s="32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  <c r="IT203" s="33"/>
      <c r="IU203" s="33"/>
      <c r="IV203" s="33"/>
      <c r="IW203" s="33"/>
      <c r="IX203" s="33"/>
      <c r="IY203" s="33"/>
      <c r="IZ203" s="33"/>
      <c r="JA203" s="33"/>
      <c r="JB203" s="33"/>
      <c r="JC203" s="33"/>
      <c r="JD203" s="33"/>
      <c r="JE203" s="33"/>
      <c r="JF203" s="33"/>
      <c r="JG203" s="33"/>
      <c r="JH203" s="33"/>
      <c r="JI203" s="33"/>
      <c r="JJ203" s="33"/>
      <c r="JK203" s="33"/>
      <c r="JL203" s="33"/>
      <c r="JM203" s="33"/>
      <c r="JN203" s="33"/>
      <c r="JO203" s="33"/>
      <c r="JP203" s="33"/>
      <c r="JQ203" s="33"/>
      <c r="JR203" s="33"/>
      <c r="JS203" s="33"/>
      <c r="JT203" s="33"/>
      <c r="JU203" s="33"/>
      <c r="JV203" s="33"/>
      <c r="JW203" s="33"/>
      <c r="JX203" s="33"/>
      <c r="JY203" s="33"/>
      <c r="JZ203" s="33"/>
      <c r="KA203" s="33"/>
      <c r="KB203" s="33"/>
      <c r="KC203" s="33"/>
      <c r="KD203" s="33"/>
      <c r="KE203" s="33"/>
      <c r="KF203" s="33"/>
      <c r="KG203" s="33"/>
      <c r="KH203" s="33"/>
      <c r="KI203" s="33"/>
      <c r="KJ203" s="33"/>
      <c r="KK203" s="33"/>
      <c r="KL203" s="33"/>
      <c r="KM203" s="33"/>
      <c r="KN203" s="33"/>
      <c r="KO203" s="33"/>
      <c r="KP203" s="33"/>
      <c r="KQ203" s="33"/>
      <c r="KR203" s="33"/>
      <c r="KS203" s="33"/>
      <c r="KT203" s="33"/>
      <c r="KU203" s="33"/>
      <c r="KV203" s="33"/>
      <c r="KW203" s="33"/>
      <c r="KX203" s="33"/>
      <c r="KY203" s="33"/>
      <c r="KZ203" s="33"/>
      <c r="LA203" s="33"/>
      <c r="LB203" s="33"/>
      <c r="LC203" s="33"/>
      <c r="LD203" s="33"/>
      <c r="LE203" s="33"/>
      <c r="LF203" s="33"/>
      <c r="LG203" s="33"/>
      <c r="LH203" s="33"/>
      <c r="LI203" s="33"/>
      <c r="LJ203" s="33"/>
      <c r="LK203" s="33"/>
      <c r="LL203" s="33"/>
      <c r="LM203" s="33"/>
      <c r="LN203" s="33"/>
      <c r="LO203" s="33"/>
      <c r="LP203" s="33"/>
      <c r="LQ203" s="33"/>
      <c r="LR203" s="33"/>
      <c r="LS203" s="33"/>
      <c r="LT203" s="33"/>
      <c r="LU203" s="33"/>
      <c r="LV203" s="33"/>
      <c r="LW203" s="33"/>
      <c r="LX203" s="33"/>
      <c r="LY203" s="33"/>
      <c r="LZ203" s="33"/>
      <c r="MA203" s="33"/>
      <c r="MB203" s="33"/>
      <c r="MC203" s="33"/>
      <c r="MD203" s="33"/>
      <c r="ME203" s="33"/>
      <c r="MF203" s="33"/>
      <c r="MG203" s="33"/>
      <c r="MH203" s="33"/>
      <c r="MI203" s="33"/>
      <c r="MJ203" s="33"/>
      <c r="MK203" s="33"/>
      <c r="ML203" s="33"/>
      <c r="MM203" s="33"/>
      <c r="MN203" s="33"/>
      <c r="MO203" s="33"/>
      <c r="MP203" s="33"/>
      <c r="MQ203" s="33"/>
      <c r="MR203" s="33"/>
      <c r="MS203" s="33"/>
      <c r="MT203" s="33"/>
      <c r="MU203" s="33"/>
      <c r="MV203" s="33"/>
      <c r="MW203" s="33"/>
      <c r="MX203" s="33"/>
      <c r="MY203" s="33"/>
      <c r="MZ203" s="33"/>
      <c r="NA203" s="33"/>
      <c r="NB203" s="33"/>
      <c r="NC203" s="33"/>
      <c r="ND203" s="33"/>
      <c r="NE203" s="33"/>
      <c r="NF203" s="33"/>
      <c r="NG203" s="33"/>
      <c r="NH203" s="33"/>
      <c r="NI203" s="33"/>
      <c r="NJ203" s="33"/>
      <c r="NK203" s="33"/>
    </row>
    <row r="204" spans="1:375">
      <c r="A204" s="34"/>
      <c r="B204" s="31"/>
      <c r="C204" s="31">
        <f>IF(A204="",,
COUNTIFS(J204:NZ204,"p",J$4:$NZ$4,"&lt;="&amp;$Q$1)+
COUNTIFS(J204:NZ204,"1",J$4:$NZ$4,"&lt;="&amp;$Q$1)+F204)</f>
        <v>0</v>
      </c>
      <c r="D204" s="31">
        <f t="shared" si="15"/>
        <v>0</v>
      </c>
      <c r="E204" s="31">
        <f t="shared" si="16"/>
        <v>0</v>
      </c>
      <c r="F204" s="31">
        <f t="shared" si="17"/>
        <v>0</v>
      </c>
      <c r="G204" s="31">
        <f>IF(A204="",, COUNTIFS(Settings!G$2:H$1000,"&lt;&gt;",Settings!G$2:H$1000,"&lt;="&amp;Q$1))</f>
        <v>0</v>
      </c>
      <c r="H204" s="31">
        <f>IF(A204="",,COUNTIFS(J$2:$NZ$2,"&lt;&gt;"&amp;Settings!D$2,J$2:$NZ$2,"&lt;&gt;"&amp;Settings!D$3,J$2:$NZ$2,"&lt;&gt;"&amp;Settings!D$4,J$2:$NZ$2,"&lt;&gt;"&amp;Settings!D$5,J$2:$NZ$2,"&lt;&gt;"&amp;Settings!D$6,J$2:$NZ$2,"&lt;&gt;"&amp;Settings!D$7,J$4:$NZ$4,"&lt;="&amp;$Q$1)-D204-G204)</f>
        <v>0</v>
      </c>
      <c r="I204" s="32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  <c r="IT204" s="33"/>
      <c r="IU204" s="33"/>
      <c r="IV204" s="33"/>
      <c r="IW204" s="33"/>
      <c r="IX204" s="33"/>
      <c r="IY204" s="33"/>
      <c r="IZ204" s="33"/>
      <c r="JA204" s="33"/>
      <c r="JB204" s="33"/>
      <c r="JC204" s="33"/>
      <c r="JD204" s="33"/>
      <c r="JE204" s="33"/>
      <c r="JF204" s="33"/>
      <c r="JG204" s="33"/>
      <c r="JH204" s="33"/>
      <c r="JI204" s="33"/>
      <c r="JJ204" s="33"/>
      <c r="JK204" s="33"/>
      <c r="JL204" s="33"/>
      <c r="JM204" s="33"/>
      <c r="JN204" s="33"/>
      <c r="JO204" s="33"/>
      <c r="JP204" s="33"/>
      <c r="JQ204" s="33"/>
      <c r="JR204" s="33"/>
      <c r="JS204" s="33"/>
      <c r="JT204" s="33"/>
      <c r="JU204" s="33"/>
      <c r="JV204" s="33"/>
      <c r="JW204" s="33"/>
      <c r="JX204" s="33"/>
      <c r="JY204" s="33"/>
      <c r="JZ204" s="33"/>
      <c r="KA204" s="33"/>
      <c r="KB204" s="33"/>
      <c r="KC204" s="33"/>
      <c r="KD204" s="33"/>
      <c r="KE204" s="33"/>
      <c r="KF204" s="33"/>
      <c r="KG204" s="33"/>
      <c r="KH204" s="33"/>
      <c r="KI204" s="33"/>
      <c r="KJ204" s="33"/>
      <c r="KK204" s="33"/>
      <c r="KL204" s="33"/>
      <c r="KM204" s="33"/>
      <c r="KN204" s="33"/>
      <c r="KO204" s="33"/>
      <c r="KP204" s="33"/>
      <c r="KQ204" s="33"/>
      <c r="KR204" s="33"/>
      <c r="KS204" s="33"/>
      <c r="KT204" s="33"/>
      <c r="KU204" s="33"/>
      <c r="KV204" s="33"/>
      <c r="KW204" s="33"/>
      <c r="KX204" s="33"/>
      <c r="KY204" s="33"/>
      <c r="KZ204" s="33"/>
      <c r="LA204" s="33"/>
      <c r="LB204" s="33"/>
      <c r="LC204" s="33"/>
      <c r="LD204" s="33"/>
      <c r="LE204" s="33"/>
      <c r="LF204" s="33"/>
      <c r="LG204" s="33"/>
      <c r="LH204" s="33"/>
      <c r="LI204" s="33"/>
      <c r="LJ204" s="33"/>
      <c r="LK204" s="33"/>
      <c r="LL204" s="33"/>
      <c r="LM204" s="33"/>
      <c r="LN204" s="33"/>
      <c r="LO204" s="33"/>
      <c r="LP204" s="33"/>
      <c r="LQ204" s="33"/>
      <c r="LR204" s="33"/>
      <c r="LS204" s="33"/>
      <c r="LT204" s="33"/>
      <c r="LU204" s="33"/>
      <c r="LV204" s="33"/>
      <c r="LW204" s="33"/>
      <c r="LX204" s="33"/>
      <c r="LY204" s="33"/>
      <c r="LZ204" s="33"/>
      <c r="MA204" s="33"/>
      <c r="MB204" s="33"/>
      <c r="MC204" s="33"/>
      <c r="MD204" s="33"/>
      <c r="ME204" s="33"/>
      <c r="MF204" s="33"/>
      <c r="MG204" s="33"/>
      <c r="MH204" s="33"/>
      <c r="MI204" s="33"/>
      <c r="MJ204" s="33"/>
      <c r="MK204" s="33"/>
      <c r="ML204" s="33"/>
      <c r="MM204" s="33"/>
      <c r="MN204" s="33"/>
      <c r="MO204" s="33"/>
      <c r="MP204" s="33"/>
      <c r="MQ204" s="33"/>
      <c r="MR204" s="33"/>
      <c r="MS204" s="33"/>
      <c r="MT204" s="33"/>
      <c r="MU204" s="33"/>
      <c r="MV204" s="33"/>
      <c r="MW204" s="33"/>
      <c r="MX204" s="33"/>
      <c r="MY204" s="33"/>
      <c r="MZ204" s="33"/>
      <c r="NA204" s="33"/>
      <c r="NB204" s="33"/>
      <c r="NC204" s="33"/>
      <c r="ND204" s="33"/>
      <c r="NE204" s="33"/>
      <c r="NF204" s="33"/>
      <c r="NG204" s="33"/>
      <c r="NH204" s="33"/>
      <c r="NI204" s="33"/>
      <c r="NJ204" s="33"/>
      <c r="NK204" s="33"/>
    </row>
    <row r="205" spans="1:375">
      <c r="A205" s="34"/>
      <c r="B205" s="31"/>
      <c r="C205" s="31"/>
      <c r="D205" s="31"/>
      <c r="E205" s="31"/>
      <c r="F205" s="31"/>
      <c r="G205" s="31"/>
      <c r="H205" s="31"/>
      <c r="I205" s="32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  <c r="IT205" s="33"/>
      <c r="IU205" s="33"/>
      <c r="IV205" s="33"/>
      <c r="IW205" s="33"/>
      <c r="IX205" s="33"/>
      <c r="IY205" s="33"/>
      <c r="IZ205" s="33"/>
      <c r="JA205" s="33"/>
      <c r="JB205" s="33"/>
      <c r="JC205" s="33"/>
      <c r="JD205" s="33"/>
      <c r="JE205" s="33"/>
      <c r="JF205" s="33"/>
      <c r="JG205" s="33"/>
      <c r="JH205" s="33"/>
      <c r="JI205" s="33"/>
      <c r="JJ205" s="33"/>
      <c r="JK205" s="33"/>
      <c r="JL205" s="33"/>
      <c r="JM205" s="33"/>
      <c r="JN205" s="33"/>
      <c r="JO205" s="33"/>
      <c r="JP205" s="33"/>
      <c r="JQ205" s="33"/>
      <c r="JR205" s="33"/>
      <c r="JS205" s="33"/>
      <c r="JT205" s="33"/>
      <c r="JU205" s="33"/>
      <c r="JV205" s="33"/>
      <c r="JW205" s="33"/>
      <c r="JX205" s="33"/>
      <c r="JY205" s="33"/>
      <c r="JZ205" s="33"/>
      <c r="KA205" s="33"/>
      <c r="KB205" s="33"/>
      <c r="KC205" s="33"/>
      <c r="KD205" s="33"/>
      <c r="KE205" s="33"/>
      <c r="KF205" s="33"/>
      <c r="KG205" s="33"/>
      <c r="KH205" s="33"/>
      <c r="KI205" s="33"/>
      <c r="KJ205" s="33"/>
      <c r="KK205" s="33"/>
      <c r="KL205" s="33"/>
      <c r="KM205" s="33"/>
      <c r="KN205" s="33"/>
      <c r="KO205" s="33"/>
      <c r="KP205" s="33"/>
      <c r="KQ205" s="33"/>
      <c r="KR205" s="33"/>
      <c r="KS205" s="33"/>
      <c r="KT205" s="33"/>
      <c r="KU205" s="33"/>
      <c r="KV205" s="33"/>
      <c r="KW205" s="33"/>
      <c r="KX205" s="33"/>
      <c r="KY205" s="33"/>
      <c r="KZ205" s="33"/>
      <c r="LA205" s="33"/>
      <c r="LB205" s="33"/>
      <c r="LC205" s="33"/>
      <c r="LD205" s="33"/>
      <c r="LE205" s="33"/>
      <c r="LF205" s="33"/>
      <c r="LG205" s="33"/>
      <c r="LH205" s="33"/>
      <c r="LI205" s="33"/>
      <c r="LJ205" s="33"/>
      <c r="LK205" s="33"/>
      <c r="LL205" s="33"/>
      <c r="LM205" s="33"/>
      <c r="LN205" s="33"/>
      <c r="LO205" s="33"/>
      <c r="LP205" s="33"/>
      <c r="LQ205" s="33"/>
      <c r="LR205" s="33"/>
      <c r="LS205" s="33"/>
      <c r="LT205" s="33"/>
      <c r="LU205" s="33"/>
      <c r="LV205" s="33"/>
      <c r="LW205" s="33"/>
      <c r="LX205" s="33"/>
      <c r="LY205" s="33"/>
      <c r="LZ205" s="33"/>
      <c r="MA205" s="33"/>
      <c r="MB205" s="33"/>
      <c r="MC205" s="33"/>
      <c r="MD205" s="33"/>
      <c r="ME205" s="33"/>
      <c r="MF205" s="33"/>
      <c r="MG205" s="33"/>
      <c r="MH205" s="33"/>
      <c r="MI205" s="33"/>
      <c r="MJ205" s="33"/>
      <c r="MK205" s="33"/>
      <c r="ML205" s="33"/>
      <c r="MM205" s="33"/>
      <c r="MN205" s="33"/>
      <c r="MO205" s="33"/>
      <c r="MP205" s="33"/>
      <c r="MQ205" s="33"/>
      <c r="MR205" s="33"/>
      <c r="MS205" s="33"/>
      <c r="MT205" s="33"/>
      <c r="MU205" s="33"/>
      <c r="MV205" s="33"/>
      <c r="MW205" s="33"/>
      <c r="MX205" s="33"/>
      <c r="MY205" s="33"/>
      <c r="MZ205" s="33"/>
      <c r="NA205" s="33"/>
      <c r="NB205" s="33"/>
      <c r="NC205" s="33"/>
      <c r="ND205" s="33"/>
      <c r="NE205" s="33"/>
      <c r="NF205" s="33"/>
      <c r="NG205" s="33"/>
      <c r="NH205" s="33"/>
      <c r="NI205" s="33"/>
      <c r="NJ205" s="33"/>
      <c r="NK205" s="33"/>
    </row>
    <row r="206" spans="1:375">
      <c r="A206" s="34"/>
      <c r="B206" s="31"/>
      <c r="C206" s="31"/>
      <c r="D206" s="31"/>
      <c r="E206" s="31"/>
      <c r="F206" s="31"/>
      <c r="G206" s="31"/>
      <c r="H206" s="31"/>
      <c r="I206" s="32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  <c r="IT206" s="33"/>
      <c r="IU206" s="33"/>
      <c r="IV206" s="33"/>
      <c r="IW206" s="33"/>
      <c r="IX206" s="33"/>
      <c r="IY206" s="33"/>
      <c r="IZ206" s="33"/>
      <c r="JA206" s="33"/>
      <c r="JB206" s="33"/>
      <c r="JC206" s="33"/>
      <c r="JD206" s="33"/>
      <c r="JE206" s="33"/>
      <c r="JF206" s="33"/>
      <c r="JG206" s="33"/>
      <c r="JH206" s="33"/>
      <c r="JI206" s="33"/>
      <c r="JJ206" s="33"/>
      <c r="JK206" s="33"/>
      <c r="JL206" s="33"/>
      <c r="JM206" s="33"/>
      <c r="JN206" s="33"/>
      <c r="JO206" s="33"/>
      <c r="JP206" s="33"/>
      <c r="JQ206" s="33"/>
      <c r="JR206" s="33"/>
      <c r="JS206" s="33"/>
      <c r="JT206" s="33"/>
      <c r="JU206" s="33"/>
      <c r="JV206" s="33"/>
      <c r="JW206" s="33"/>
      <c r="JX206" s="33"/>
      <c r="JY206" s="33"/>
      <c r="JZ206" s="33"/>
      <c r="KA206" s="33"/>
      <c r="KB206" s="33"/>
      <c r="KC206" s="33"/>
      <c r="KD206" s="33"/>
      <c r="KE206" s="33"/>
      <c r="KF206" s="33"/>
      <c r="KG206" s="33"/>
      <c r="KH206" s="33"/>
      <c r="KI206" s="33"/>
      <c r="KJ206" s="33"/>
      <c r="KK206" s="33"/>
      <c r="KL206" s="33"/>
      <c r="KM206" s="33"/>
      <c r="KN206" s="33"/>
      <c r="KO206" s="33"/>
      <c r="KP206" s="33"/>
      <c r="KQ206" s="33"/>
      <c r="KR206" s="33"/>
      <c r="KS206" s="33"/>
      <c r="KT206" s="33"/>
      <c r="KU206" s="33"/>
      <c r="KV206" s="33"/>
      <c r="KW206" s="33"/>
      <c r="KX206" s="33"/>
      <c r="KY206" s="33"/>
      <c r="KZ206" s="33"/>
      <c r="LA206" s="33"/>
      <c r="LB206" s="33"/>
      <c r="LC206" s="33"/>
      <c r="LD206" s="33"/>
      <c r="LE206" s="33"/>
      <c r="LF206" s="33"/>
      <c r="LG206" s="33"/>
      <c r="LH206" s="33"/>
      <c r="LI206" s="33"/>
      <c r="LJ206" s="33"/>
      <c r="LK206" s="33"/>
      <c r="LL206" s="33"/>
      <c r="LM206" s="33"/>
      <c r="LN206" s="33"/>
      <c r="LO206" s="33"/>
      <c r="LP206" s="33"/>
      <c r="LQ206" s="33"/>
      <c r="LR206" s="33"/>
      <c r="LS206" s="33"/>
      <c r="LT206" s="33"/>
      <c r="LU206" s="33"/>
      <c r="LV206" s="33"/>
      <c r="LW206" s="33"/>
      <c r="LX206" s="33"/>
      <c r="LY206" s="33"/>
      <c r="LZ206" s="33"/>
      <c r="MA206" s="33"/>
      <c r="MB206" s="33"/>
      <c r="MC206" s="33"/>
      <c r="MD206" s="33"/>
      <c r="ME206" s="33"/>
      <c r="MF206" s="33"/>
      <c r="MG206" s="33"/>
      <c r="MH206" s="33"/>
      <c r="MI206" s="33"/>
      <c r="MJ206" s="33"/>
      <c r="MK206" s="33"/>
      <c r="ML206" s="33"/>
      <c r="MM206" s="33"/>
      <c r="MN206" s="33"/>
      <c r="MO206" s="33"/>
      <c r="MP206" s="33"/>
      <c r="MQ206" s="33"/>
      <c r="MR206" s="33"/>
      <c r="MS206" s="33"/>
      <c r="MT206" s="33"/>
      <c r="MU206" s="33"/>
      <c r="MV206" s="33"/>
      <c r="MW206" s="33"/>
      <c r="MX206" s="33"/>
      <c r="MY206" s="33"/>
      <c r="MZ206" s="33"/>
      <c r="NA206" s="33"/>
      <c r="NB206" s="33"/>
      <c r="NC206" s="33"/>
      <c r="ND206" s="33"/>
      <c r="NE206" s="33"/>
      <c r="NF206" s="33"/>
      <c r="NG206" s="33"/>
      <c r="NH206" s="33"/>
      <c r="NI206" s="33"/>
      <c r="NJ206" s="33"/>
      <c r="NK206" s="33"/>
    </row>
    <row r="207" spans="1:375">
      <c r="A207" s="34"/>
      <c r="B207" s="31"/>
      <c r="C207" s="31"/>
      <c r="D207" s="31"/>
      <c r="E207" s="31"/>
      <c r="F207" s="31"/>
      <c r="G207" s="31"/>
      <c r="H207" s="31"/>
      <c r="I207" s="32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  <c r="IT207" s="33"/>
      <c r="IU207" s="33"/>
      <c r="IV207" s="33"/>
      <c r="IW207" s="33"/>
      <c r="IX207" s="33"/>
      <c r="IY207" s="33"/>
      <c r="IZ207" s="33"/>
      <c r="JA207" s="33"/>
      <c r="JB207" s="33"/>
      <c r="JC207" s="33"/>
      <c r="JD207" s="33"/>
      <c r="JE207" s="33"/>
      <c r="JF207" s="33"/>
      <c r="JG207" s="33"/>
      <c r="JH207" s="33"/>
      <c r="JI207" s="33"/>
      <c r="JJ207" s="33"/>
      <c r="JK207" s="33"/>
      <c r="JL207" s="33"/>
      <c r="JM207" s="33"/>
      <c r="JN207" s="33"/>
      <c r="JO207" s="33"/>
      <c r="JP207" s="33"/>
      <c r="JQ207" s="33"/>
      <c r="JR207" s="33"/>
      <c r="JS207" s="33"/>
      <c r="JT207" s="33"/>
      <c r="JU207" s="33"/>
      <c r="JV207" s="33"/>
      <c r="JW207" s="33"/>
      <c r="JX207" s="33"/>
      <c r="JY207" s="33"/>
      <c r="JZ207" s="33"/>
      <c r="KA207" s="33"/>
      <c r="KB207" s="33"/>
      <c r="KC207" s="33"/>
      <c r="KD207" s="33"/>
      <c r="KE207" s="33"/>
      <c r="KF207" s="33"/>
      <c r="KG207" s="33"/>
      <c r="KH207" s="33"/>
      <c r="KI207" s="33"/>
      <c r="KJ207" s="33"/>
      <c r="KK207" s="33"/>
      <c r="KL207" s="33"/>
      <c r="KM207" s="33"/>
      <c r="KN207" s="33"/>
      <c r="KO207" s="33"/>
      <c r="KP207" s="33"/>
      <c r="KQ207" s="33"/>
      <c r="KR207" s="33"/>
      <c r="KS207" s="33"/>
      <c r="KT207" s="33"/>
      <c r="KU207" s="33"/>
      <c r="KV207" s="33"/>
      <c r="KW207" s="33"/>
      <c r="KX207" s="33"/>
      <c r="KY207" s="33"/>
      <c r="KZ207" s="33"/>
      <c r="LA207" s="33"/>
      <c r="LB207" s="33"/>
      <c r="LC207" s="33"/>
      <c r="LD207" s="33"/>
      <c r="LE207" s="33"/>
      <c r="LF207" s="33"/>
      <c r="LG207" s="33"/>
      <c r="LH207" s="33"/>
      <c r="LI207" s="33"/>
      <c r="LJ207" s="33"/>
      <c r="LK207" s="33"/>
      <c r="LL207" s="33"/>
      <c r="LM207" s="33"/>
      <c r="LN207" s="33"/>
      <c r="LO207" s="33"/>
      <c r="LP207" s="33"/>
      <c r="LQ207" s="33"/>
      <c r="LR207" s="33"/>
      <c r="LS207" s="33"/>
      <c r="LT207" s="33"/>
      <c r="LU207" s="33"/>
      <c r="LV207" s="33"/>
      <c r="LW207" s="33"/>
      <c r="LX207" s="33"/>
      <c r="LY207" s="33"/>
      <c r="LZ207" s="33"/>
      <c r="MA207" s="33"/>
      <c r="MB207" s="33"/>
      <c r="MC207" s="33"/>
      <c r="MD207" s="33"/>
      <c r="ME207" s="33"/>
      <c r="MF207" s="33"/>
      <c r="MG207" s="33"/>
      <c r="MH207" s="33"/>
      <c r="MI207" s="33"/>
      <c r="MJ207" s="33"/>
      <c r="MK207" s="33"/>
      <c r="ML207" s="33"/>
      <c r="MM207" s="33"/>
      <c r="MN207" s="33"/>
      <c r="MO207" s="33"/>
      <c r="MP207" s="33"/>
      <c r="MQ207" s="33"/>
      <c r="MR207" s="33"/>
      <c r="MS207" s="33"/>
      <c r="MT207" s="33"/>
      <c r="MU207" s="33"/>
      <c r="MV207" s="33"/>
      <c r="MW207" s="33"/>
      <c r="MX207" s="33"/>
      <c r="MY207" s="33"/>
      <c r="MZ207" s="33"/>
      <c r="NA207" s="33"/>
      <c r="NB207" s="33"/>
      <c r="NC207" s="33"/>
      <c r="ND207" s="33"/>
      <c r="NE207" s="33"/>
      <c r="NF207" s="33"/>
      <c r="NG207" s="33"/>
      <c r="NH207" s="33"/>
      <c r="NI207" s="33"/>
      <c r="NJ207" s="33"/>
      <c r="NK207" s="33"/>
    </row>
    <row r="208" spans="1:375">
      <c r="A208" s="34"/>
      <c r="B208" s="31"/>
      <c r="C208" s="31"/>
      <c r="D208" s="31"/>
      <c r="E208" s="31"/>
      <c r="F208" s="31"/>
      <c r="G208" s="31"/>
      <c r="H208" s="31"/>
      <c r="I208" s="32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  <c r="IT208" s="33"/>
      <c r="IU208" s="33"/>
      <c r="IV208" s="33"/>
      <c r="IW208" s="33"/>
      <c r="IX208" s="33"/>
      <c r="IY208" s="33"/>
      <c r="IZ208" s="33"/>
      <c r="JA208" s="33"/>
      <c r="JB208" s="33"/>
      <c r="JC208" s="33"/>
      <c r="JD208" s="33"/>
      <c r="JE208" s="33"/>
      <c r="JF208" s="33"/>
      <c r="JG208" s="33"/>
      <c r="JH208" s="33"/>
      <c r="JI208" s="33"/>
      <c r="JJ208" s="33"/>
      <c r="JK208" s="33"/>
      <c r="JL208" s="33"/>
      <c r="JM208" s="33"/>
      <c r="JN208" s="33"/>
      <c r="JO208" s="33"/>
      <c r="JP208" s="33"/>
      <c r="JQ208" s="33"/>
      <c r="JR208" s="33"/>
      <c r="JS208" s="33"/>
      <c r="JT208" s="33"/>
      <c r="JU208" s="33"/>
      <c r="JV208" s="33"/>
      <c r="JW208" s="33"/>
      <c r="JX208" s="33"/>
      <c r="JY208" s="33"/>
      <c r="JZ208" s="33"/>
      <c r="KA208" s="33"/>
      <c r="KB208" s="33"/>
      <c r="KC208" s="33"/>
      <c r="KD208" s="33"/>
      <c r="KE208" s="33"/>
      <c r="KF208" s="33"/>
      <c r="KG208" s="33"/>
      <c r="KH208" s="33"/>
      <c r="KI208" s="33"/>
      <c r="KJ208" s="33"/>
      <c r="KK208" s="33"/>
      <c r="KL208" s="33"/>
      <c r="KM208" s="33"/>
      <c r="KN208" s="33"/>
      <c r="KO208" s="33"/>
      <c r="KP208" s="33"/>
      <c r="KQ208" s="33"/>
      <c r="KR208" s="33"/>
      <c r="KS208" s="33"/>
      <c r="KT208" s="33"/>
      <c r="KU208" s="33"/>
      <c r="KV208" s="33"/>
      <c r="KW208" s="33"/>
      <c r="KX208" s="33"/>
      <c r="KY208" s="33"/>
      <c r="KZ208" s="33"/>
      <c r="LA208" s="33"/>
      <c r="LB208" s="33"/>
      <c r="LC208" s="33"/>
      <c r="LD208" s="33"/>
      <c r="LE208" s="33"/>
      <c r="LF208" s="33"/>
      <c r="LG208" s="33"/>
      <c r="LH208" s="33"/>
      <c r="LI208" s="33"/>
      <c r="LJ208" s="33"/>
      <c r="LK208" s="33"/>
      <c r="LL208" s="33"/>
      <c r="LM208" s="33"/>
      <c r="LN208" s="33"/>
      <c r="LO208" s="33"/>
      <c r="LP208" s="33"/>
      <c r="LQ208" s="33"/>
      <c r="LR208" s="33"/>
      <c r="LS208" s="33"/>
      <c r="LT208" s="33"/>
      <c r="LU208" s="33"/>
      <c r="LV208" s="33"/>
      <c r="LW208" s="33"/>
      <c r="LX208" s="33"/>
      <c r="LY208" s="33"/>
      <c r="LZ208" s="33"/>
      <c r="MA208" s="33"/>
      <c r="MB208" s="33"/>
      <c r="MC208" s="33"/>
      <c r="MD208" s="33"/>
      <c r="ME208" s="33"/>
      <c r="MF208" s="33"/>
      <c r="MG208" s="33"/>
      <c r="MH208" s="33"/>
      <c r="MI208" s="33"/>
      <c r="MJ208" s="33"/>
      <c r="MK208" s="33"/>
      <c r="ML208" s="33"/>
      <c r="MM208" s="33"/>
      <c r="MN208" s="33"/>
      <c r="MO208" s="33"/>
      <c r="MP208" s="33"/>
      <c r="MQ208" s="33"/>
      <c r="MR208" s="33"/>
      <c r="MS208" s="33"/>
      <c r="MT208" s="33"/>
      <c r="MU208" s="33"/>
      <c r="MV208" s="33"/>
      <c r="MW208" s="33"/>
      <c r="MX208" s="33"/>
      <c r="MY208" s="33"/>
      <c r="MZ208" s="33"/>
      <c r="NA208" s="33"/>
      <c r="NB208" s="33"/>
      <c r="NC208" s="33"/>
      <c r="ND208" s="33"/>
      <c r="NE208" s="33"/>
      <c r="NF208" s="33"/>
      <c r="NG208" s="33"/>
      <c r="NH208" s="33"/>
      <c r="NI208" s="33"/>
      <c r="NJ208" s="33"/>
      <c r="NK208" s="33"/>
    </row>
    <row r="209" spans="1:375">
      <c r="A209" s="34"/>
      <c r="B209" s="31"/>
      <c r="C209" s="31"/>
      <c r="D209" s="31"/>
      <c r="E209" s="31"/>
      <c r="F209" s="31"/>
      <c r="G209" s="31"/>
      <c r="H209" s="31"/>
      <c r="I209" s="32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  <c r="IT209" s="33"/>
      <c r="IU209" s="33"/>
      <c r="IV209" s="33"/>
      <c r="IW209" s="33"/>
      <c r="IX209" s="33"/>
      <c r="IY209" s="33"/>
      <c r="IZ209" s="33"/>
      <c r="JA209" s="33"/>
      <c r="JB209" s="33"/>
      <c r="JC209" s="33"/>
      <c r="JD209" s="33"/>
      <c r="JE209" s="33"/>
      <c r="JF209" s="33"/>
      <c r="JG209" s="33"/>
      <c r="JH209" s="33"/>
      <c r="JI209" s="33"/>
      <c r="JJ209" s="33"/>
      <c r="JK209" s="33"/>
      <c r="JL209" s="33"/>
      <c r="JM209" s="33"/>
      <c r="JN209" s="33"/>
      <c r="JO209" s="33"/>
      <c r="JP209" s="33"/>
      <c r="JQ209" s="33"/>
      <c r="JR209" s="33"/>
      <c r="JS209" s="33"/>
      <c r="JT209" s="33"/>
      <c r="JU209" s="33"/>
      <c r="JV209" s="33"/>
      <c r="JW209" s="33"/>
      <c r="JX209" s="33"/>
      <c r="JY209" s="33"/>
      <c r="JZ209" s="33"/>
      <c r="KA209" s="33"/>
      <c r="KB209" s="33"/>
      <c r="KC209" s="33"/>
      <c r="KD209" s="33"/>
      <c r="KE209" s="33"/>
      <c r="KF209" s="33"/>
      <c r="KG209" s="33"/>
      <c r="KH209" s="33"/>
      <c r="KI209" s="33"/>
      <c r="KJ209" s="33"/>
      <c r="KK209" s="33"/>
      <c r="KL209" s="33"/>
      <c r="KM209" s="33"/>
      <c r="KN209" s="33"/>
      <c r="KO209" s="33"/>
      <c r="KP209" s="33"/>
      <c r="KQ209" s="33"/>
      <c r="KR209" s="33"/>
      <c r="KS209" s="33"/>
      <c r="KT209" s="33"/>
      <c r="KU209" s="33"/>
      <c r="KV209" s="33"/>
      <c r="KW209" s="33"/>
      <c r="KX209" s="33"/>
      <c r="KY209" s="33"/>
      <c r="KZ209" s="33"/>
      <c r="LA209" s="33"/>
      <c r="LB209" s="33"/>
      <c r="LC209" s="33"/>
      <c r="LD209" s="33"/>
      <c r="LE209" s="33"/>
      <c r="LF209" s="33"/>
      <c r="LG209" s="33"/>
      <c r="LH209" s="33"/>
      <c r="LI209" s="33"/>
      <c r="LJ209" s="33"/>
      <c r="LK209" s="33"/>
      <c r="LL209" s="33"/>
      <c r="LM209" s="33"/>
      <c r="LN209" s="33"/>
      <c r="LO209" s="33"/>
      <c r="LP209" s="33"/>
      <c r="LQ209" s="33"/>
      <c r="LR209" s="33"/>
      <c r="LS209" s="33"/>
      <c r="LT209" s="33"/>
      <c r="LU209" s="33"/>
      <c r="LV209" s="33"/>
      <c r="LW209" s="33"/>
      <c r="LX209" s="33"/>
      <c r="LY209" s="33"/>
      <c r="LZ209" s="33"/>
      <c r="MA209" s="33"/>
      <c r="MB209" s="33"/>
      <c r="MC209" s="33"/>
      <c r="MD209" s="33"/>
      <c r="ME209" s="33"/>
      <c r="MF209" s="33"/>
      <c r="MG209" s="33"/>
      <c r="MH209" s="33"/>
      <c r="MI209" s="33"/>
      <c r="MJ209" s="33"/>
      <c r="MK209" s="33"/>
      <c r="ML209" s="33"/>
      <c r="MM209" s="33"/>
      <c r="MN209" s="33"/>
      <c r="MO209" s="33"/>
      <c r="MP209" s="33"/>
      <c r="MQ209" s="33"/>
      <c r="MR209" s="33"/>
      <c r="MS209" s="33"/>
      <c r="MT209" s="33"/>
      <c r="MU209" s="33"/>
      <c r="MV209" s="33"/>
      <c r="MW209" s="33"/>
      <c r="MX209" s="33"/>
      <c r="MY209" s="33"/>
      <c r="MZ209" s="33"/>
      <c r="NA209" s="33"/>
      <c r="NB209" s="33"/>
      <c r="NC209" s="33"/>
      <c r="ND209" s="33"/>
      <c r="NE209" s="33"/>
      <c r="NF209" s="33"/>
      <c r="NG209" s="33"/>
      <c r="NH209" s="33"/>
      <c r="NI209" s="33"/>
      <c r="NJ209" s="33"/>
      <c r="NK209" s="33"/>
    </row>
    <row r="210" spans="1:375">
      <c r="A210" s="34"/>
      <c r="B210" s="31"/>
      <c r="C210" s="31"/>
      <c r="D210" s="31"/>
      <c r="E210" s="31"/>
      <c r="F210" s="31"/>
      <c r="G210" s="31"/>
      <c r="H210" s="31"/>
      <c r="I210" s="32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  <c r="IT210" s="33"/>
      <c r="IU210" s="33"/>
      <c r="IV210" s="33"/>
      <c r="IW210" s="33"/>
      <c r="IX210" s="33"/>
      <c r="IY210" s="33"/>
      <c r="IZ210" s="33"/>
      <c r="JA210" s="33"/>
      <c r="JB210" s="33"/>
      <c r="JC210" s="33"/>
      <c r="JD210" s="33"/>
      <c r="JE210" s="33"/>
      <c r="JF210" s="33"/>
      <c r="JG210" s="33"/>
      <c r="JH210" s="33"/>
      <c r="JI210" s="33"/>
      <c r="JJ210" s="33"/>
      <c r="JK210" s="33"/>
      <c r="JL210" s="33"/>
      <c r="JM210" s="33"/>
      <c r="JN210" s="33"/>
      <c r="JO210" s="33"/>
      <c r="JP210" s="33"/>
      <c r="JQ210" s="33"/>
      <c r="JR210" s="33"/>
      <c r="JS210" s="33"/>
      <c r="JT210" s="33"/>
      <c r="JU210" s="33"/>
      <c r="JV210" s="33"/>
      <c r="JW210" s="33"/>
      <c r="JX210" s="33"/>
      <c r="JY210" s="33"/>
      <c r="JZ210" s="33"/>
      <c r="KA210" s="33"/>
      <c r="KB210" s="33"/>
      <c r="KC210" s="33"/>
      <c r="KD210" s="33"/>
      <c r="KE210" s="33"/>
      <c r="KF210" s="33"/>
      <c r="KG210" s="33"/>
      <c r="KH210" s="33"/>
      <c r="KI210" s="33"/>
      <c r="KJ210" s="33"/>
      <c r="KK210" s="33"/>
      <c r="KL210" s="33"/>
      <c r="KM210" s="33"/>
      <c r="KN210" s="33"/>
      <c r="KO210" s="33"/>
      <c r="KP210" s="33"/>
      <c r="KQ210" s="33"/>
      <c r="KR210" s="33"/>
      <c r="KS210" s="33"/>
      <c r="KT210" s="33"/>
      <c r="KU210" s="33"/>
      <c r="KV210" s="33"/>
      <c r="KW210" s="33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3"/>
      <c r="LO210" s="33"/>
      <c r="LP210" s="33"/>
      <c r="LQ210" s="33"/>
      <c r="LR210" s="33"/>
      <c r="LS210" s="33"/>
      <c r="LT210" s="33"/>
      <c r="LU210" s="33"/>
      <c r="LV210" s="33"/>
      <c r="LW210" s="33"/>
      <c r="LX210" s="33"/>
      <c r="LY210" s="33"/>
      <c r="LZ210" s="33"/>
      <c r="MA210" s="33"/>
      <c r="MB210" s="33"/>
      <c r="MC210" s="33"/>
      <c r="MD210" s="33"/>
      <c r="ME210" s="33"/>
      <c r="MF210" s="33"/>
      <c r="MG210" s="33"/>
      <c r="MH210" s="33"/>
      <c r="MI210" s="33"/>
      <c r="MJ210" s="33"/>
      <c r="MK210" s="33"/>
      <c r="ML210" s="33"/>
      <c r="MM210" s="33"/>
      <c r="MN210" s="33"/>
      <c r="MO210" s="33"/>
      <c r="MP210" s="33"/>
      <c r="MQ210" s="33"/>
      <c r="MR210" s="33"/>
      <c r="MS210" s="33"/>
      <c r="MT210" s="33"/>
      <c r="MU210" s="33"/>
      <c r="MV210" s="33"/>
      <c r="MW210" s="33"/>
      <c r="MX210" s="33"/>
      <c r="MY210" s="33"/>
      <c r="MZ210" s="33"/>
      <c r="NA210" s="33"/>
      <c r="NB210" s="33"/>
      <c r="NC210" s="33"/>
      <c r="ND210" s="33"/>
      <c r="NE210" s="33"/>
      <c r="NF210" s="33"/>
      <c r="NG210" s="33"/>
      <c r="NH210" s="33"/>
      <c r="NI210" s="33"/>
      <c r="NJ210" s="33"/>
      <c r="NK210" s="33"/>
    </row>
    <row r="211" spans="1:375">
      <c r="A211" s="34"/>
      <c r="B211" s="31"/>
      <c r="C211" s="31"/>
      <c r="D211" s="31"/>
      <c r="E211" s="31"/>
      <c r="F211" s="31"/>
      <c r="G211" s="31"/>
      <c r="H211" s="31"/>
      <c r="I211" s="32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</row>
  </sheetData>
  <mergeCells count="7">
    <mergeCell ref="N1:P1"/>
    <mergeCell ref="R1:T1"/>
    <mergeCell ref="A1:A2"/>
    <mergeCell ref="B1:B2"/>
    <mergeCell ref="C1:C2"/>
    <mergeCell ref="D1:D2"/>
    <mergeCell ref="J1:M1"/>
  </mergeCells>
  <conditionalFormatting sqref="J5:NK107">
    <cfRule type="containsText" dxfId="27" priority="24" operator="containsText" text="P">
      <formula>NOT(ISERROR(SEARCH(("P"),(J5))))</formula>
    </cfRule>
  </conditionalFormatting>
  <conditionalFormatting sqref="J5:NK107">
    <cfRule type="containsText" dxfId="26" priority="25" operator="containsText" text="1">
      <formula>NOT(ISERROR(SEARCH(("1"),(J5))))</formula>
    </cfRule>
  </conditionalFormatting>
  <conditionalFormatting sqref="J5:NK107">
    <cfRule type="containsText" dxfId="25" priority="26" operator="containsText" text="A">
      <formula>NOT(ISERROR(SEARCH(("A"),(J5))))</formula>
    </cfRule>
  </conditionalFormatting>
  <conditionalFormatting sqref="J5:NK107">
    <cfRule type="containsText" dxfId="24" priority="27" operator="containsText" text="0">
      <formula>NOT(ISERROR(SEARCH(("0"),(J5))))</formula>
    </cfRule>
  </conditionalFormatting>
  <conditionalFormatting sqref="J5:NK107">
    <cfRule type="containsText" dxfId="23" priority="28" operator="containsText" text="E">
      <formula>NOT(ISERROR(SEARCH(("E"),(J5))))</formula>
    </cfRule>
  </conditionalFormatting>
  <conditionalFormatting sqref="J4:NK4">
    <cfRule type="expression" dxfId="22" priority="2">
      <formula>J4:NK4=$Q1</formula>
    </cfRule>
  </conditionalFormatting>
  <conditionalFormatting sqref="J4:NK4">
    <cfRule type="expression" dxfId="21" priority="30">
      <formula>J4:NK4=$AF1</formula>
    </cfRule>
    <cfRule type="expression" dxfId="20" priority="12">
      <formula>J4:NK4=$AG1</formula>
    </cfRule>
    <cfRule type="expression" dxfId="19" priority="11">
      <formula>J4:NK4=$AH1</formula>
    </cfRule>
    <cfRule type="expression" dxfId="18" priority="10">
      <formula>J4:NK4=$AI1</formula>
    </cfRule>
    <cfRule type="expression" dxfId="17" priority="9">
      <formula>J4:NK4=$AJ1</formula>
    </cfRule>
    <cfRule type="expression" dxfId="16" priority="8">
      <formula>J4:NK4=$AK1</formula>
    </cfRule>
    <cfRule type="expression" dxfId="15" priority="7">
      <formula>J4:NK4=$AL1</formula>
    </cfRule>
    <cfRule type="expression" dxfId="14" priority="6">
      <formula>J4:NK4=$AM1</formula>
    </cfRule>
    <cfRule type="expression" dxfId="13" priority="5">
      <formula>J4:NK4=$AN1</formula>
    </cfRule>
    <cfRule type="expression" dxfId="12" priority="3">
      <formula>J4:NK4=$AP1</formula>
    </cfRule>
    <cfRule type="expression" dxfId="11" priority="4">
      <formula>J4:NK4=$AO1</formula>
    </cfRule>
  </conditionalFormatting>
  <conditionalFormatting sqref="J108:NK211">
    <cfRule type="containsText" dxfId="10" priority="13" operator="containsText" text="P">
      <formula>NOT(ISERROR(SEARCH(("P"),(J108))))</formula>
    </cfRule>
  </conditionalFormatting>
  <conditionalFormatting sqref="J108:NK211">
    <cfRule type="containsText" dxfId="9" priority="14" operator="containsText" text="1">
      <formula>NOT(ISERROR(SEARCH(("1"),(J108))))</formula>
    </cfRule>
  </conditionalFormatting>
  <conditionalFormatting sqref="J108:NK211">
    <cfRule type="containsText" dxfId="8" priority="15" operator="containsText" text="A">
      <formula>NOT(ISERROR(SEARCH(("A"),(J108))))</formula>
    </cfRule>
  </conditionalFormatting>
  <conditionalFormatting sqref="J108:NK211">
    <cfRule type="containsText" dxfId="7" priority="16" operator="containsText" text="0">
      <formula>NOT(ISERROR(SEARCH(("0"),(J108))))</formula>
    </cfRule>
  </conditionalFormatting>
  <conditionalFormatting sqref="J108:NK211">
    <cfRule type="containsText" dxfId="6" priority="17" operator="containsText" text="E">
      <formula>NOT(ISERROR(SEARCH(("E"),(J108))))</formula>
    </cfRule>
  </conditionalFormatting>
  <conditionalFormatting sqref="J108:NK211">
    <cfRule type="expression" dxfId="5" priority="18">
      <formula>J$2:NK$2=$X$1</formula>
    </cfRule>
  </conditionalFormatting>
  <conditionalFormatting sqref="J108:NK211">
    <cfRule type="expression" dxfId="4" priority="19">
      <formula>J$2:NK$2=$Y$1</formula>
    </cfRule>
  </conditionalFormatting>
  <conditionalFormatting sqref="J108:NK211">
    <cfRule type="expression" dxfId="3" priority="20">
      <formula>J$2:NK$2=$Z$1</formula>
    </cfRule>
  </conditionalFormatting>
  <conditionalFormatting sqref="J108:NK211">
    <cfRule type="expression" dxfId="2" priority="21">
      <formula>J$2:NK$2=$AA$1</formula>
    </cfRule>
  </conditionalFormatting>
  <conditionalFormatting sqref="J108:NK211">
    <cfRule type="expression" dxfId="1" priority="22">
      <formula>J$2:NK$2=$AB$1</formula>
    </cfRule>
  </conditionalFormatting>
  <conditionalFormatting sqref="J108:NK211">
    <cfRule type="expression" dxfId="0" priority="23">
      <formula>J$2:NK$2=$AC$1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C78D8"/>
    <outlinePr summaryBelow="0" summaryRight="0"/>
  </sheetPr>
  <dimension ref="A1:Z1000"/>
  <sheetViews>
    <sheetView workbookViewId="0">
      <pane ySplit="1" topLeftCell="A2" activePane="bottomLeft" state="frozen"/>
      <selection pane="bottomLeft" activeCell="B2" sqref="B2"/>
    </sheetView>
  </sheetViews>
  <sheetFormatPr defaultColWidth="12.5703125" defaultRowHeight="15.75" customHeight="1"/>
  <cols>
    <col min="1" max="1" width="11.42578125" customWidth="1"/>
    <col min="2" max="2" width="17.5703125" customWidth="1"/>
    <col min="3" max="3" width="5.28515625" customWidth="1"/>
    <col min="5" max="5" width="9.140625"/>
    <col min="6" max="6" width="6" customWidth="1"/>
  </cols>
  <sheetData>
    <row r="1" spans="1:26" ht="44.25">
      <c r="A1" s="1" t="s">
        <v>21</v>
      </c>
      <c r="B1" s="1" t="s">
        <v>22</v>
      </c>
      <c r="C1" s="2"/>
      <c r="D1" s="43" t="s">
        <v>23</v>
      </c>
      <c r="E1" s="51"/>
      <c r="F1" s="2"/>
      <c r="G1" s="44" t="s">
        <v>18</v>
      </c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3" t="s">
        <v>24</v>
      </c>
      <c r="B2" s="5">
        <v>1</v>
      </c>
      <c r="C2" s="4"/>
      <c r="D2" s="8" t="str" cm="1">
        <f t="array" ref="D2:D3">_xlfn._xlws.FILTER(A2:A8,B2:B8=1)</f>
        <v>Sat</v>
      </c>
      <c r="E2" s="7"/>
      <c r="F2" s="4"/>
      <c r="G2" s="45"/>
      <c r="H2" s="5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>
      <c r="A3" s="3" t="s">
        <v>25</v>
      </c>
      <c r="B3" s="5">
        <v>1</v>
      </c>
      <c r="C3" s="4"/>
      <c r="D3" s="8" t="str">
        <v>Sun</v>
      </c>
      <c r="E3" s="8"/>
      <c r="F3" s="4"/>
      <c r="G3" s="45"/>
      <c r="H3" s="5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>
      <c r="A4" s="3" t="s">
        <v>26</v>
      </c>
      <c r="B4" s="5">
        <v>0</v>
      </c>
      <c r="C4" s="4"/>
      <c r="D4" s="8"/>
      <c r="E4" s="8"/>
      <c r="F4" s="4"/>
      <c r="G4" s="45"/>
      <c r="H4" s="5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>
      <c r="A5" s="3" t="s">
        <v>27</v>
      </c>
      <c r="B5" s="5">
        <v>0</v>
      </c>
      <c r="C5" s="4"/>
      <c r="D5" s="8"/>
      <c r="E5" s="8"/>
      <c r="F5" s="4"/>
      <c r="G5" s="45"/>
      <c r="H5" s="5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>
      <c r="A6" s="3" t="s">
        <v>28</v>
      </c>
      <c r="B6" s="5">
        <v>0</v>
      </c>
      <c r="C6" s="4"/>
      <c r="D6" s="8"/>
      <c r="E6" s="8"/>
      <c r="F6" s="4"/>
      <c r="G6" s="45"/>
      <c r="H6" s="5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>
      <c r="A7" s="3" t="s">
        <v>29</v>
      </c>
      <c r="B7" s="5">
        <v>0</v>
      </c>
      <c r="C7" s="4"/>
      <c r="D7" s="8"/>
      <c r="E7" s="8"/>
      <c r="F7" s="4"/>
      <c r="G7" s="45"/>
      <c r="H7" s="5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>
      <c r="A8" s="3" t="s">
        <v>30</v>
      </c>
      <c r="B8" s="5">
        <v>0</v>
      </c>
      <c r="C8" s="4"/>
      <c r="D8" s="8"/>
      <c r="E8" s="6"/>
      <c r="F8" s="4"/>
      <c r="G8" s="45"/>
      <c r="H8" s="5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>
      <c r="A9" s="46" t="s">
        <v>31</v>
      </c>
      <c r="B9" s="52"/>
      <c r="C9" s="4"/>
      <c r="D9" s="4"/>
      <c r="E9" s="4"/>
      <c r="F9" s="4"/>
      <c r="G9" s="45"/>
      <c r="H9" s="5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>
      <c r="A10" s="4"/>
      <c r="B10" s="4"/>
      <c r="C10" s="4"/>
      <c r="D10" s="4"/>
      <c r="E10" s="4"/>
      <c r="F10" s="4"/>
      <c r="G10" s="45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>
      <c r="A11" s="4"/>
      <c r="B11" s="4"/>
      <c r="C11" s="4"/>
      <c r="D11" s="4"/>
      <c r="E11" s="4"/>
      <c r="F11" s="4"/>
      <c r="G11" s="45"/>
      <c r="H11" s="5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>
      <c r="A12" s="4"/>
      <c r="B12" s="4"/>
      <c r="C12" s="4"/>
      <c r="D12" s="4"/>
      <c r="E12" s="4"/>
      <c r="F12" s="4"/>
      <c r="G12" s="45"/>
      <c r="H12" s="5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G10:H10"/>
    <mergeCell ref="G11:H11"/>
    <mergeCell ref="G12:H12"/>
    <mergeCell ref="D1:E1"/>
    <mergeCell ref="G1:H1"/>
    <mergeCell ref="G2:H2"/>
    <mergeCell ref="G3:H3"/>
    <mergeCell ref="A9:B9"/>
    <mergeCell ref="G4:H4"/>
    <mergeCell ref="G5:H5"/>
    <mergeCell ref="G6:H6"/>
    <mergeCell ref="G7:H7"/>
    <mergeCell ref="G8:H8"/>
    <mergeCell ref="G9:H9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2023-08-18T01:00:44Z</dcterms:created>
  <dcterms:modified xsi:type="dcterms:W3CDTF">2023-09-18T05:14:25Z</dcterms:modified>
  <cp:category/>
  <cp:contentStatus/>
</cp:coreProperties>
</file>